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Presupuesto\2025\M04_Abril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8800" windowHeight="12312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33" i="1"/>
  <c r="K34" i="1"/>
  <c r="J19" i="1" l="1"/>
  <c r="J18" i="1" s="1"/>
  <c r="I19" i="1"/>
  <c r="I18" i="1" s="1"/>
  <c r="H19" i="1"/>
  <c r="H18" i="1" s="1"/>
  <c r="G19" i="1"/>
  <c r="G18" i="1" s="1"/>
  <c r="J16" i="1"/>
  <c r="I16" i="1"/>
  <c r="I15" i="1" s="1"/>
  <c r="H16" i="1"/>
  <c r="H15" i="1" s="1"/>
  <c r="H14" i="1" s="1"/>
  <c r="H13" i="1" s="1"/>
  <c r="J15" i="1"/>
  <c r="F16" i="1"/>
  <c r="F15" i="1" s="1"/>
  <c r="J13" i="1"/>
  <c r="I13" i="1"/>
  <c r="G13" i="1"/>
  <c r="J38" i="1"/>
  <c r="I38" i="1"/>
  <c r="H38" i="1"/>
  <c r="G38" i="1"/>
  <c r="J35" i="1"/>
  <c r="I35" i="1"/>
  <c r="F29" i="1"/>
  <c r="J25" i="1"/>
  <c r="J24" i="1" s="1"/>
  <c r="J21" i="1" s="1"/>
  <c r="I25" i="1"/>
  <c r="I24" i="1" s="1"/>
  <c r="I21" i="1" s="1"/>
  <c r="G25" i="1"/>
  <c r="F25" i="1"/>
  <c r="G24" i="1"/>
  <c r="F24" i="1"/>
  <c r="F30" i="1"/>
  <c r="J30" i="1"/>
  <c r="J29" i="1" s="1"/>
  <c r="I30" i="1"/>
  <c r="I29" i="1" s="1"/>
  <c r="H30" i="1"/>
  <c r="H29" i="1" s="1"/>
  <c r="G30" i="1"/>
  <c r="G29" i="1" s="1"/>
  <c r="K32" i="1"/>
  <c r="K31" i="1"/>
  <c r="K30" i="1" s="1"/>
  <c r="K29" i="1" s="1"/>
  <c r="J12" i="1" l="1"/>
  <c r="H12" i="1"/>
  <c r="I12" i="1"/>
  <c r="F35" i="1" l="1"/>
  <c r="K39" i="1"/>
  <c r="K28" i="1"/>
  <c r="K27" i="1"/>
  <c r="K26" i="1"/>
  <c r="K22" i="1"/>
  <c r="K20" i="1"/>
  <c r="K17" i="1"/>
  <c r="H37" i="1"/>
  <c r="H36" i="1" s="1"/>
  <c r="H35" i="1" s="1"/>
  <c r="G37" i="1"/>
  <c r="G36" i="1" s="1"/>
  <c r="G35" i="1" s="1"/>
  <c r="G23" i="1"/>
  <c r="G21" i="1" s="1"/>
  <c r="F13" i="1"/>
  <c r="K36" i="1" l="1"/>
  <c r="K35" i="1"/>
  <c r="K37" i="1"/>
  <c r="H25" i="1" l="1"/>
  <c r="H24" i="1" s="1"/>
  <c r="F38" i="1"/>
  <c r="F21" i="1" s="1"/>
  <c r="G16" i="1"/>
  <c r="H21" i="1" l="1"/>
  <c r="K24" i="1"/>
  <c r="K38" i="1"/>
  <c r="K23" i="1"/>
  <c r="K25" i="1"/>
  <c r="G15" i="1"/>
  <c r="G12" i="1" s="1"/>
  <c r="K16" i="1"/>
  <c r="F19" i="1"/>
  <c r="F18" i="1" l="1"/>
  <c r="K19" i="1"/>
  <c r="K15" i="1"/>
  <c r="K18" i="1" l="1"/>
  <c r="F12" i="1"/>
  <c r="K14" i="1"/>
  <c r="K13" i="1" l="1"/>
  <c r="K12" i="1" s="1"/>
</calcChain>
</file>

<file path=xl/sharedStrings.xml><?xml version="1.0" encoding="utf-8"?>
<sst xmlns="http://schemas.openxmlformats.org/spreadsheetml/2006/main" count="87" uniqueCount="64">
  <si>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</si>
  <si>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</si>
  <si>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</si>
  <si>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</si>
  <si>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</si>
  <si>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</si>
  <si>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</si>
  <si>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</si>
  <si>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</si>
  <si>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</si>
  <si>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</si>
  <si>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</si>
  <si>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</si>
  <si>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</si>
  <si>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</si>
  <si>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</si>
  <si>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</si>
  <si>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</si>
  <si>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</si>
  <si>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</si>
  <si>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</si>
  <si>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</si>
  <si>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</si>
  <si>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</si>
  <si>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</si>
  <si>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</si>
  <si>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</si>
  <si>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</si>
  <si>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</si>
  <si>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</si>
  <si>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</si>
  <si>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</si>
  <si>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</si>
  <si>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</si>
  <si>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</si>
  <si>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PLANILLA DE DECRETOS POR PROGRAMA PERIODO 2025</t>
  </si>
  <si>
    <t>05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</si>
  <si>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</si>
  <si>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</si>
  <si>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</si>
  <si>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21</t>
  </si>
  <si>
    <t>22</t>
  </si>
  <si>
    <t>29</t>
  </si>
  <si>
    <t>06</t>
  </si>
  <si>
    <t>07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</si>
  <si>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</si>
  <si>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Equipos Informático</t>
  </si>
  <si>
    <t>Programas Informáticos</t>
  </si>
  <si>
    <t>Total Decretos</t>
  </si>
  <si>
    <t>INGRESOS</t>
  </si>
  <si>
    <t xml:space="preserve">GASTOS                                                                                                                               </t>
  </si>
  <si>
    <t>DTO N° 31</t>
  </si>
  <si>
    <t>027/XX</t>
  </si>
  <si>
    <t>DTO N° 202</t>
  </si>
  <si>
    <t>122/XX</t>
  </si>
  <si>
    <t>127/XX</t>
  </si>
  <si>
    <t>08</t>
  </si>
  <si>
    <t>: 30.04.2025</t>
  </si>
  <si>
    <t>Estados de decretos: Totalmente tramitados al 30 de Abril</t>
  </si>
  <si>
    <t>DTO N° 168</t>
  </si>
  <si>
    <t>089/XX</t>
  </si>
  <si>
    <t>134</t>
  </si>
  <si>
    <t>Programa Desarrollo Empresarial en los Territorios</t>
  </si>
  <si>
    <t>DTO N°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</si>
</sst>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4" fillId="0" borderId="6" xfId="4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</cellXfs>
  <cellStyles count="5">
    <cellStyle name="Énfasis1" xfId="1" builtinId="29"/>
    <cellStyle name="Hipervínculo" xfId="3" builtinId="8"/>
    <cellStyle name="Millares" xfId="4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5/M03_Marzo/Decreto%20N%C2%B031%20Rebaja%20Hacienda%20Subt%2021,22,%202906%20y2907.pdf" TargetMode="External"/><Relationship Id="rId2" Type="http://schemas.openxmlformats.org/officeDocument/2006/relationships/hyperlink" Target="https://transparenciaactiva.sercotec.cl/Transparencia%20Activa/Gerencia%20de%20Administracion%20y%20Finanzas/00%20Presupuesto/2025/M03_Marzo/Decreto%20N%C2%B0202%20Emergencia%20Ancud.pdf" TargetMode="External"/><Relationship Id="rId1" Type="http://schemas.openxmlformats.org/officeDocument/2006/relationships/hyperlink" Target="https://transparenciaactiva.sercotec.cl/Transparencia%20Activa/Gerencia%20de%20Administracion%20y%20Finanzas/00%20Presupuesto/2025/M04_Abril/Decreto%20N%C2%B0168%20Rebaja%20CDN%20Ministerio%20de%20Econom%C3%AD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activa.sercotec.cl/Transparencia%20Activa/Gerencia%20de%20Administracion%20y%20Finanzas/00%20Presupuesto/2025/M03_Marzo/Decreto%20N%C2%B0203%20Rebaja%202401131%20al%2024081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39"/>
  <sheetViews>
    <sheetView showGridLines="0" tabSelected="1" zoomScale="80" zoomScaleNormal="80" workbookViewId="0">
      <selection activeCell="M17" sqref="M17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21.21875" customWidth="1"/>
    <col min="9" max="9" width="13.77734375" customWidth="1"/>
    <col min="10" max="11" width="13" customWidth="1"/>
  </cols>
  <sheetData>
    <row r="2" spans="2:11" s="1" customFormat="1" ht="13.2" x14ac:dyDescent="0.25">
      <c r="E2" s="9" t="s">
        <v>35</v>
      </c>
      <c r="J2" s="1" t="s">
        <v>14</v>
      </c>
      <c r="K2" s="1" t="s">
        <v>57</v>
      </c>
    </row>
    <row r="3" spans="2:11" s="1" customFormat="1" ht="13.2" x14ac:dyDescent="0.25">
      <c r="E3" s="10" t="s">
        <v>58</v>
      </c>
      <c r="J3" s="1" t="s">
        <v>15</v>
      </c>
      <c r="K3" s="22" t="s">
        <v>34</v>
      </c>
    </row>
    <row r="4" spans="2:11" s="1" customFormat="1" ht="13.2" x14ac:dyDescent="0.25">
      <c r="E4" s="34" t="s">
        <v>11</v>
      </c>
      <c r="F4" s="3"/>
      <c r="G4" s="3"/>
      <c r="H4" s="3"/>
      <c r="I4" s="3"/>
      <c r="J4" s="1" t="s">
        <v>16</v>
      </c>
      <c r="K4" s="22" t="s">
        <v>17</v>
      </c>
    </row>
    <row r="5" spans="2:11" s="1" customFormat="1" ht="13.2" x14ac:dyDescent="0.25">
      <c r="E5" s="10" t="s">
        <v>18</v>
      </c>
      <c r="F5" s="4"/>
      <c r="G5" s="4"/>
      <c r="H5" s="4"/>
      <c r="I5" s="4"/>
      <c r="J5" s="4"/>
      <c r="K5" s="4"/>
    </row>
    <row r="6" spans="2:11" s="1" customFormat="1" ht="13.2" x14ac:dyDescent="0.25">
      <c r="E6" s="2"/>
      <c r="F6" s="4"/>
      <c r="G6" s="4"/>
      <c r="H6" s="4"/>
      <c r="I6" s="4"/>
      <c r="J6" s="4"/>
      <c r="K6" s="4"/>
    </row>
    <row r="7" spans="2:11" s="1" customFormat="1" ht="13.2" x14ac:dyDescent="0.25">
      <c r="F7" s="43"/>
      <c r="G7" s="4"/>
      <c r="H7" s="4"/>
      <c r="I7" s="4"/>
      <c r="J7" s="4"/>
      <c r="K7" s="4"/>
    </row>
    <row r="8" spans="2:11" s="1" customFormat="1" ht="12.75" customHeight="1" x14ac:dyDescent="0.25">
      <c r="B8" s="16" t="s">
        <v>12</v>
      </c>
      <c r="C8" s="17" t="s">
        <v>0</v>
      </c>
      <c r="D8" s="20" t="s">
        <v>1</v>
      </c>
      <c r="E8" s="36" t="s">
        <v>2</v>
      </c>
      <c r="F8" s="45" t="s">
        <v>13</v>
      </c>
      <c r="G8" s="45" t="s">
        <v>13</v>
      </c>
      <c r="H8" s="45" t="s">
        <v>13</v>
      </c>
      <c r="I8" s="45" t="s">
        <v>13</v>
      </c>
      <c r="J8" s="5"/>
      <c r="K8" s="5" t="s">
        <v>48</v>
      </c>
    </row>
    <row r="9" spans="2:11" s="1" customFormat="1" ht="12.75" customHeight="1" x14ac:dyDescent="0.25">
      <c r="B9" s="18"/>
      <c r="C9" s="19"/>
      <c r="D9" s="21"/>
      <c r="E9" s="37"/>
      <c r="F9" s="26" t="s">
        <v>51</v>
      </c>
      <c r="G9" s="26" t="s">
        <v>53</v>
      </c>
      <c r="H9" s="26" t="s">
        <v>63</v>
      </c>
      <c r="I9" s="26" t="s">
        <v>59</v>
      </c>
      <c r="J9" s="44"/>
      <c r="K9" s="44"/>
    </row>
    <row r="10" spans="2:11" s="1" customFormat="1" ht="13.2" x14ac:dyDescent="0.25">
      <c r="B10" s="18"/>
      <c r="C10" s="19"/>
      <c r="D10" s="21"/>
      <c r="E10" s="37"/>
      <c r="F10" s="26" t="s">
        <v>52</v>
      </c>
      <c r="G10" s="26" t="s">
        <v>54</v>
      </c>
      <c r="H10" s="26" t="s">
        <v>55</v>
      </c>
      <c r="I10" s="26" t="s">
        <v>60</v>
      </c>
      <c r="J10" s="26"/>
      <c r="K10" s="26"/>
    </row>
    <row r="11" spans="2:11" s="1" customFormat="1" ht="13.2" x14ac:dyDescent="0.25">
      <c r="B11" s="38"/>
      <c r="C11" s="39"/>
      <c r="D11" s="40"/>
      <c r="E11" s="41"/>
      <c r="F11" s="28">
        <v>45667</v>
      </c>
      <c r="G11" s="28">
        <v>45734</v>
      </c>
      <c r="H11" s="28">
        <v>45735</v>
      </c>
      <c r="I11" s="28">
        <v>45729</v>
      </c>
      <c r="J11" s="28"/>
      <c r="K11" s="28"/>
    </row>
    <row r="12" spans="2:11" s="1" customFormat="1" ht="13.2" x14ac:dyDescent="0.25">
      <c r="B12" s="6"/>
      <c r="C12" s="11"/>
      <c r="D12" s="11"/>
      <c r="E12" s="15" t="s">
        <v>49</v>
      </c>
      <c r="F12" s="35">
        <f>+F13+F15+F18</f>
        <v>-410551</v>
      </c>
      <c r="G12" s="35">
        <f t="shared" ref="G12:J12" si="0">+G13+G15+G18</f>
        <v>68000</v>
      </c>
      <c r="H12" s="35">
        <f t="shared" si="0"/>
        <v>0</v>
      </c>
      <c r="I12" s="35">
        <f t="shared" si="0"/>
        <v>-302009</v>
      </c>
      <c r="J12" s="35">
        <f t="shared" si="0"/>
        <v>0</v>
      </c>
      <c r="K12" s="35">
        <f>+K13+K15+K18</f>
        <v>-644560</v>
      </c>
    </row>
    <row r="13" spans="2:11" x14ac:dyDescent="0.3">
      <c r="B13" s="6" t="s">
        <v>36</v>
      </c>
      <c r="C13" s="11" t="s">
        <v>3</v>
      </c>
      <c r="D13" s="11" t="s">
        <v>4</v>
      </c>
      <c r="E13" s="15" t="s">
        <v>37</v>
      </c>
      <c r="F13" s="25">
        <f>+F14</f>
        <v>-410551</v>
      </c>
      <c r="G13" s="25">
        <f t="shared" ref="G13:J13" si="1">+G14</f>
        <v>0</v>
      </c>
      <c r="H13" s="25">
        <f t="shared" si="1"/>
        <v>0</v>
      </c>
      <c r="I13" s="25">
        <f t="shared" si="1"/>
        <v>0</v>
      </c>
      <c r="J13" s="25">
        <f t="shared" si="1"/>
        <v>0</v>
      </c>
      <c r="K13" s="24">
        <f>SUM(F13:J13)</f>
        <v>-410551</v>
      </c>
    </row>
    <row r="14" spans="2:11" ht="15.75" customHeight="1" x14ac:dyDescent="0.3">
      <c r="B14" s="7"/>
      <c r="C14" s="12" t="s">
        <v>5</v>
      </c>
      <c r="D14" s="12"/>
      <c r="E14" s="14" t="s">
        <v>6</v>
      </c>
      <c r="F14" s="13">
        <v>-410551</v>
      </c>
      <c r="G14" s="8"/>
      <c r="H14" s="8">
        <f t="shared" ref="F14:J16" si="2">+H15</f>
        <v>0</v>
      </c>
      <c r="I14" s="8"/>
      <c r="J14" s="8"/>
      <c r="K14" s="24">
        <f t="shared" ref="K14:K39" si="3">SUM(F14:J14)</f>
        <v>-410551</v>
      </c>
    </row>
    <row r="15" spans="2:11" x14ac:dyDescent="0.3">
      <c r="B15" s="6" t="s">
        <v>19</v>
      </c>
      <c r="C15" s="11" t="s">
        <v>3</v>
      </c>
      <c r="D15" s="11" t="s">
        <v>4</v>
      </c>
      <c r="E15" s="15" t="s">
        <v>8</v>
      </c>
      <c r="F15" s="24">
        <f t="shared" si="2"/>
        <v>0</v>
      </c>
      <c r="G15" s="24">
        <f t="shared" si="2"/>
        <v>68000</v>
      </c>
      <c r="H15" s="24">
        <f t="shared" si="2"/>
        <v>0</v>
      </c>
      <c r="I15" s="24">
        <f t="shared" si="2"/>
        <v>-302009</v>
      </c>
      <c r="J15" s="24">
        <f t="shared" si="2"/>
        <v>0</v>
      </c>
      <c r="K15" s="24">
        <f t="shared" si="3"/>
        <v>-234009</v>
      </c>
    </row>
    <row r="16" spans="2:11" ht="15.75" customHeight="1" x14ac:dyDescent="0.3">
      <c r="B16" s="7"/>
      <c r="C16" s="12" t="s">
        <v>20</v>
      </c>
      <c r="D16" s="12"/>
      <c r="E16" s="14" t="s">
        <v>6</v>
      </c>
      <c r="F16" s="8">
        <f t="shared" si="2"/>
        <v>0</v>
      </c>
      <c r="G16" s="8">
        <f t="shared" si="2"/>
        <v>68000</v>
      </c>
      <c r="H16" s="8">
        <f t="shared" si="2"/>
        <v>0</v>
      </c>
      <c r="I16" s="8">
        <f t="shared" si="2"/>
        <v>-302009</v>
      </c>
      <c r="J16" s="8">
        <f t="shared" si="2"/>
        <v>0</v>
      </c>
      <c r="K16" s="24">
        <f t="shared" si="3"/>
        <v>-234009</v>
      </c>
    </row>
    <row r="17" spans="2:11" ht="15.75" customHeight="1" x14ac:dyDescent="0.3">
      <c r="B17" s="7"/>
      <c r="C17" s="12"/>
      <c r="D17" s="23" t="s">
        <v>21</v>
      </c>
      <c r="E17" s="14" t="s">
        <v>10</v>
      </c>
      <c r="F17" s="13"/>
      <c r="G17" s="8">
        <v>68000</v>
      </c>
      <c r="H17" s="8"/>
      <c r="I17" s="8">
        <v>-302009</v>
      </c>
      <c r="J17" s="8"/>
      <c r="K17" s="24">
        <f t="shared" si="3"/>
        <v>-234009</v>
      </c>
    </row>
    <row r="18" spans="2:11" x14ac:dyDescent="0.3">
      <c r="B18" s="6" t="s">
        <v>7</v>
      </c>
      <c r="C18" s="11" t="s">
        <v>3</v>
      </c>
      <c r="D18" s="11" t="s">
        <v>4</v>
      </c>
      <c r="E18" s="15" t="s">
        <v>8</v>
      </c>
      <c r="F18" s="25">
        <f>+F19</f>
        <v>0</v>
      </c>
      <c r="G18" s="25">
        <f t="shared" ref="G18:J19" si="4">+G19</f>
        <v>0</v>
      </c>
      <c r="H18" s="25">
        <f t="shared" si="4"/>
        <v>0</v>
      </c>
      <c r="I18" s="25">
        <f t="shared" si="4"/>
        <v>0</v>
      </c>
      <c r="J18" s="25">
        <f t="shared" si="4"/>
        <v>0</v>
      </c>
      <c r="K18" s="24">
        <f t="shared" si="3"/>
        <v>0</v>
      </c>
    </row>
    <row r="19" spans="2:11" ht="15.75" customHeight="1" x14ac:dyDescent="0.3">
      <c r="B19" s="7"/>
      <c r="C19" s="12" t="s">
        <v>5</v>
      </c>
      <c r="D19" s="12"/>
      <c r="E19" s="14" t="s">
        <v>6</v>
      </c>
      <c r="F19" s="13">
        <f>+F20</f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24">
        <f t="shared" si="3"/>
        <v>0</v>
      </c>
    </row>
    <row r="20" spans="2:11" ht="15.75" customHeight="1" x14ac:dyDescent="0.3">
      <c r="B20" s="7"/>
      <c r="C20" s="12"/>
      <c r="D20" s="12" t="s">
        <v>9</v>
      </c>
      <c r="E20" s="14" t="s">
        <v>10</v>
      </c>
      <c r="F20" s="13"/>
      <c r="G20" s="8"/>
      <c r="H20" s="8"/>
      <c r="I20" s="8"/>
      <c r="J20" s="8"/>
      <c r="K20" s="24">
        <f t="shared" si="3"/>
        <v>0</v>
      </c>
    </row>
    <row r="21" spans="2:11" ht="15.75" customHeight="1" x14ac:dyDescent="0.3">
      <c r="B21" s="7"/>
      <c r="C21" s="12"/>
      <c r="D21" s="12"/>
      <c r="E21" s="15" t="s">
        <v>50</v>
      </c>
      <c r="F21" s="25">
        <f t="shared" ref="F21:G21" si="5">+F22+F23+F24+F29+F35+F38</f>
        <v>-410551</v>
      </c>
      <c r="G21" s="25">
        <f t="shared" si="5"/>
        <v>68000</v>
      </c>
      <c r="H21" s="25">
        <f>+H22+H23+H24+H29+H35+H38</f>
        <v>0</v>
      </c>
      <c r="I21" s="25">
        <f t="shared" ref="I21:J21" si="6">+I22+I23+I24+I29+I35+I38</f>
        <v>0</v>
      </c>
      <c r="J21" s="25">
        <f t="shared" si="6"/>
        <v>0</v>
      </c>
      <c r="K21" s="25">
        <f>+K22+K23+K24+K29+K33+K35+K38</f>
        <v>-644560</v>
      </c>
    </row>
    <row r="22" spans="2:11" x14ac:dyDescent="0.3">
      <c r="B22" s="6" t="s">
        <v>40</v>
      </c>
      <c r="C22" s="11"/>
      <c r="D22" s="11"/>
      <c r="E22" s="15" t="s">
        <v>38</v>
      </c>
      <c r="F22" s="25">
        <v>-251284</v>
      </c>
      <c r="G22" s="24"/>
      <c r="H22" s="24"/>
      <c r="I22" s="24"/>
      <c r="J22" s="24"/>
      <c r="K22" s="24">
        <f t="shared" si="3"/>
        <v>-251284</v>
      </c>
    </row>
    <row r="23" spans="2:11" ht="15.75" customHeight="1" x14ac:dyDescent="0.3">
      <c r="B23" s="6" t="s">
        <v>41</v>
      </c>
      <c r="C23" s="23"/>
      <c r="D23" s="12"/>
      <c r="E23" s="15" t="s">
        <v>39</v>
      </c>
      <c r="F23" s="25">
        <v>-121632</v>
      </c>
      <c r="G23" s="8">
        <f>+G24</f>
        <v>0</v>
      </c>
      <c r="H23" s="8"/>
      <c r="I23" s="8"/>
      <c r="J23" s="8"/>
      <c r="K23" s="24">
        <f t="shared" si="3"/>
        <v>-121632</v>
      </c>
    </row>
    <row r="24" spans="2:11" x14ac:dyDescent="0.3">
      <c r="B24" s="6" t="s">
        <v>22</v>
      </c>
      <c r="C24" s="11"/>
      <c r="D24" s="11"/>
      <c r="E24" s="15" t="s">
        <v>26</v>
      </c>
      <c r="F24" s="24">
        <f t="shared" ref="F24:G24" si="7">+F25</f>
        <v>0</v>
      </c>
      <c r="G24" s="24">
        <f t="shared" si="7"/>
        <v>0</v>
      </c>
      <c r="H24" s="24">
        <f>+H25</f>
        <v>-2906024</v>
      </c>
      <c r="I24" s="24">
        <f t="shared" ref="I24:J24" si="8">+I25</f>
        <v>0</v>
      </c>
      <c r="J24" s="24">
        <f t="shared" si="8"/>
        <v>0</v>
      </c>
      <c r="K24" s="24">
        <f t="shared" si="3"/>
        <v>-2906024</v>
      </c>
    </row>
    <row r="25" spans="2:11" ht="15.75" customHeight="1" x14ac:dyDescent="0.3">
      <c r="B25" s="7"/>
      <c r="C25" s="23" t="s">
        <v>20</v>
      </c>
      <c r="D25" s="12"/>
      <c r="E25" s="14" t="s">
        <v>24</v>
      </c>
      <c r="F25" s="8">
        <f t="shared" ref="F25:G25" si="9">+F26+F27+F28</f>
        <v>0</v>
      </c>
      <c r="G25" s="8">
        <f t="shared" si="9"/>
        <v>0</v>
      </c>
      <c r="H25" s="8">
        <f>+H26+H27+H28</f>
        <v>-2906024</v>
      </c>
      <c r="I25" s="8">
        <f t="shared" ref="I25:J25" si="10">+I26+I27+I28</f>
        <v>0</v>
      </c>
      <c r="J25" s="8">
        <f t="shared" si="10"/>
        <v>0</v>
      </c>
      <c r="K25" s="24">
        <f t="shared" si="3"/>
        <v>-2906024</v>
      </c>
    </row>
    <row r="26" spans="2:11" ht="21.75" customHeight="1" x14ac:dyDescent="0.3">
      <c r="B26" s="7"/>
      <c r="C26" s="12"/>
      <c r="D26" s="12" t="s">
        <v>23</v>
      </c>
      <c r="E26" s="14" t="s">
        <v>25</v>
      </c>
      <c r="F26" s="13"/>
      <c r="G26" s="8"/>
      <c r="H26" s="8">
        <v>-2906024</v>
      </c>
      <c r="I26" s="8"/>
      <c r="J26" s="8"/>
      <c r="K26" s="24">
        <f t="shared" si="3"/>
        <v>-2906024</v>
      </c>
    </row>
    <row r="27" spans="2:11" ht="21.75" customHeight="1" x14ac:dyDescent="0.3">
      <c r="B27" s="7"/>
      <c r="C27" s="12"/>
      <c r="D27" s="12" t="s">
        <v>30</v>
      </c>
      <c r="E27" s="14" t="s">
        <v>31</v>
      </c>
      <c r="F27" s="13"/>
      <c r="G27" s="8"/>
      <c r="H27" s="8"/>
      <c r="I27" s="8"/>
      <c r="J27" s="8"/>
      <c r="K27" s="24">
        <f t="shared" si="3"/>
        <v>0</v>
      </c>
    </row>
    <row r="28" spans="2:11" ht="21.75" customHeight="1" x14ac:dyDescent="0.3">
      <c r="B28" s="7"/>
      <c r="C28" s="12"/>
      <c r="D28" s="12" t="s">
        <v>33</v>
      </c>
      <c r="E28" s="14" t="s">
        <v>32</v>
      </c>
      <c r="F28" s="13"/>
      <c r="G28" s="8"/>
      <c r="H28" s="8"/>
      <c r="I28" s="8"/>
      <c r="J28" s="8"/>
      <c r="K28" s="24">
        <f t="shared" si="3"/>
        <v>0</v>
      </c>
    </row>
    <row r="29" spans="2:11" x14ac:dyDescent="0.3">
      <c r="B29" s="6" t="s">
        <v>22</v>
      </c>
      <c r="C29" s="11"/>
      <c r="D29" s="11"/>
      <c r="E29" s="15" t="s">
        <v>26</v>
      </c>
      <c r="F29" s="25">
        <f>+F30</f>
        <v>0</v>
      </c>
      <c r="G29" s="25">
        <f t="shared" ref="G29:J29" si="11">+G30</f>
        <v>68000</v>
      </c>
      <c r="H29" s="25">
        <f t="shared" si="11"/>
        <v>2906024</v>
      </c>
      <c r="I29" s="25">
        <f t="shared" si="11"/>
        <v>0</v>
      </c>
      <c r="J29" s="25">
        <f t="shared" si="11"/>
        <v>0</v>
      </c>
      <c r="K29" s="24">
        <f>+K30</f>
        <v>2974024</v>
      </c>
    </row>
    <row r="30" spans="2:11" ht="15.75" customHeight="1" x14ac:dyDescent="0.3">
      <c r="B30" s="7"/>
      <c r="C30" s="23" t="s">
        <v>56</v>
      </c>
      <c r="D30" s="12"/>
      <c r="E30" s="14" t="s">
        <v>24</v>
      </c>
      <c r="F30" s="8">
        <f>+F31+F32+F34</f>
        <v>0</v>
      </c>
      <c r="G30" s="8">
        <f>+G31+G32+G34</f>
        <v>68000</v>
      </c>
      <c r="H30" s="8">
        <f t="shared" ref="H30:J30" si="12">+H31+H32+H34</f>
        <v>2906024</v>
      </c>
      <c r="I30" s="8">
        <f t="shared" si="12"/>
        <v>0</v>
      </c>
      <c r="J30" s="8">
        <f t="shared" si="12"/>
        <v>0</v>
      </c>
      <c r="K30" s="24">
        <f>+K31+K32+K34</f>
        <v>2974024</v>
      </c>
    </row>
    <row r="31" spans="2:11" ht="21.75" customHeight="1" x14ac:dyDescent="0.3">
      <c r="B31" s="7"/>
      <c r="C31" s="12"/>
      <c r="D31" s="12" t="s">
        <v>23</v>
      </c>
      <c r="E31" s="14" t="s">
        <v>25</v>
      </c>
      <c r="F31" s="13"/>
      <c r="G31" s="8">
        <v>-280000</v>
      </c>
      <c r="H31" s="8">
        <v>2906024</v>
      </c>
      <c r="I31" s="8"/>
      <c r="J31" s="8"/>
      <c r="K31" s="24">
        <f t="shared" ref="K31:K34" si="13">SUM(F31:J31)</f>
        <v>2626024</v>
      </c>
    </row>
    <row r="32" spans="2:11" ht="21.75" customHeight="1" x14ac:dyDescent="0.3">
      <c r="B32" s="7"/>
      <c r="C32" s="12"/>
      <c r="D32" s="12" t="s">
        <v>30</v>
      </c>
      <c r="E32" s="14" t="s">
        <v>31</v>
      </c>
      <c r="F32" s="13"/>
      <c r="G32" s="8"/>
      <c r="H32" s="8"/>
      <c r="I32" s="8"/>
      <c r="J32" s="8"/>
      <c r="K32" s="24">
        <f t="shared" si="13"/>
        <v>0</v>
      </c>
    </row>
    <row r="33" spans="2:11" ht="21.75" customHeight="1" x14ac:dyDescent="0.3">
      <c r="B33" s="7"/>
      <c r="C33" s="12"/>
      <c r="D33" s="12" t="s">
        <v>61</v>
      </c>
      <c r="E33" s="14" t="s">
        <v>62</v>
      </c>
      <c r="F33" s="13"/>
      <c r="G33" s="8"/>
      <c r="H33" s="8"/>
      <c r="I33" s="8">
        <v>-302009</v>
      </c>
      <c r="J33" s="8"/>
      <c r="K33" s="24">
        <f t="shared" si="13"/>
        <v>-302009</v>
      </c>
    </row>
    <row r="34" spans="2:11" ht="21.75" customHeight="1" x14ac:dyDescent="0.3">
      <c r="B34" s="7"/>
      <c r="C34" s="12"/>
      <c r="D34" s="12" t="s">
        <v>33</v>
      </c>
      <c r="E34" s="14" t="s">
        <v>32</v>
      </c>
      <c r="F34" s="13"/>
      <c r="G34" s="8">
        <v>348000</v>
      </c>
      <c r="H34" s="8"/>
      <c r="I34" s="8"/>
      <c r="J34" s="8"/>
      <c r="K34" s="24">
        <f t="shared" si="13"/>
        <v>348000</v>
      </c>
    </row>
    <row r="35" spans="2:11" x14ac:dyDescent="0.3">
      <c r="B35" s="6" t="s">
        <v>42</v>
      </c>
      <c r="C35" s="11"/>
      <c r="D35" s="11"/>
      <c r="E35" s="15" t="s">
        <v>45</v>
      </c>
      <c r="F35" s="25">
        <f>+F36+F37</f>
        <v>-37635</v>
      </c>
      <c r="G35" s="25">
        <f t="shared" ref="G35:J35" si="14">+G36+G37</f>
        <v>0</v>
      </c>
      <c r="H35" s="25">
        <f t="shared" si="14"/>
        <v>0</v>
      </c>
      <c r="I35" s="25">
        <f t="shared" si="14"/>
        <v>0</v>
      </c>
      <c r="J35" s="25">
        <f t="shared" si="14"/>
        <v>0</v>
      </c>
      <c r="K35" s="24">
        <f t="shared" si="3"/>
        <v>-37635</v>
      </c>
    </row>
    <row r="36" spans="2:11" ht="15.75" customHeight="1" x14ac:dyDescent="0.3">
      <c r="B36" s="7"/>
      <c r="C36" s="23" t="s">
        <v>43</v>
      </c>
      <c r="D36" s="12"/>
      <c r="E36" s="14" t="s">
        <v>46</v>
      </c>
      <c r="F36" s="25">
        <v>-1414</v>
      </c>
      <c r="G36" s="8">
        <f>+G37</f>
        <v>0</v>
      </c>
      <c r="H36" s="8">
        <f>+H37+H38+H39</f>
        <v>0</v>
      </c>
      <c r="I36" s="8"/>
      <c r="J36" s="8"/>
      <c r="K36" s="24">
        <f t="shared" si="3"/>
        <v>-1414</v>
      </c>
    </row>
    <row r="37" spans="2:11" ht="15.75" customHeight="1" x14ac:dyDescent="0.3">
      <c r="B37" s="7"/>
      <c r="C37" s="23" t="s">
        <v>44</v>
      </c>
      <c r="D37" s="12"/>
      <c r="E37" s="14" t="s">
        <v>47</v>
      </c>
      <c r="F37" s="25">
        <v>-36221</v>
      </c>
      <c r="G37" s="8">
        <f>+G38</f>
        <v>0</v>
      </c>
      <c r="H37" s="8">
        <f>+H38+H39+H40</f>
        <v>0</v>
      </c>
      <c r="I37" s="8"/>
      <c r="J37" s="8"/>
      <c r="K37" s="24">
        <f t="shared" si="3"/>
        <v>-36221</v>
      </c>
    </row>
    <row r="38" spans="2:11" x14ac:dyDescent="0.3">
      <c r="B38" s="6" t="s">
        <v>27</v>
      </c>
      <c r="C38" s="11"/>
      <c r="D38" s="11"/>
      <c r="E38" s="15" t="s">
        <v>29</v>
      </c>
      <c r="F38" s="25">
        <f>+F39</f>
        <v>0</v>
      </c>
      <c r="G38" s="25">
        <f t="shared" ref="G38:J38" si="15">+G39</f>
        <v>0</v>
      </c>
      <c r="H38" s="25">
        <f t="shared" si="15"/>
        <v>0</v>
      </c>
      <c r="I38" s="25">
        <f t="shared" si="15"/>
        <v>0</v>
      </c>
      <c r="J38" s="25">
        <f t="shared" si="15"/>
        <v>0</v>
      </c>
      <c r="K38" s="24">
        <f t="shared" si="3"/>
        <v>0</v>
      </c>
    </row>
    <row r="39" spans="2:11" ht="15.75" customHeight="1" x14ac:dyDescent="0.3">
      <c r="B39" s="29"/>
      <c r="C39" s="33" t="s">
        <v>28</v>
      </c>
      <c r="D39" s="30"/>
      <c r="E39" s="32" t="s">
        <v>10</v>
      </c>
      <c r="F39" s="31"/>
      <c r="G39" s="27"/>
      <c r="H39" s="27"/>
      <c r="I39" s="27"/>
      <c r="J39" s="27"/>
      <c r="K39" s="42">
        <f t="shared" si="3"/>
        <v>0</v>
      </c>
    </row>
  </sheetData>
  <hyperlinks>
    <hyperlink ref="I8" r:id="rId1"/>
    <hyperlink ref="G8" r:id="rId2"/>
    <hyperlink ref="F8" r:id="rId3"/>
    <hyperlink ref="H8" r:id="rId4"/>
  </hyperlinks>
  <pageMargins left="0.7" right="0.7" top="0.75" bottom="0.75" header="0.3" footer="0.3"/>
  <pageSetup scale="79" orientation="landscape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2025-05-09T14:11:28Z</dcterms:modified>
</cp:coreProperties>
</file>