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 Presupuesto\SERC1000\M12_Diciembre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3040" windowHeight="7752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V14" i="1"/>
  <c r="U14" i="1"/>
  <c r="T14" i="1"/>
  <c r="S14" i="1"/>
  <c r="R14" i="1"/>
  <c r="Q14" i="1"/>
  <c r="P14" i="1"/>
  <c r="N14" i="1"/>
  <c r="M14" i="1"/>
  <c r="L14" i="1"/>
  <c r="K14" i="1"/>
  <c r="J14" i="1"/>
  <c r="I14" i="1"/>
  <c r="H14" i="1"/>
  <c r="G14" i="1"/>
  <c r="F14" i="1"/>
  <c r="O14" i="1"/>
  <c r="V39" i="1" l="1"/>
  <c r="U39" i="1"/>
  <c r="V37" i="1"/>
  <c r="U37" i="1"/>
  <c r="V28" i="1"/>
  <c r="U28" i="1"/>
  <c r="V20" i="1"/>
  <c r="V19" i="1" s="1"/>
  <c r="U20" i="1"/>
  <c r="U19" i="1" s="1"/>
  <c r="V17" i="1"/>
  <c r="U17" i="1"/>
  <c r="V12" i="1"/>
  <c r="V11" i="1" s="1"/>
  <c r="U11" i="1"/>
  <c r="T39" i="1"/>
  <c r="S39" i="1"/>
  <c r="T37" i="1"/>
  <c r="S37" i="1"/>
  <c r="T28" i="1"/>
  <c r="S28" i="1"/>
  <c r="T20" i="1"/>
  <c r="T19" i="1" s="1"/>
  <c r="S20" i="1"/>
  <c r="S19" i="1" s="1"/>
  <c r="T17" i="1"/>
  <c r="S17" i="1"/>
  <c r="T12" i="1"/>
  <c r="T11" i="1"/>
  <c r="S11" i="1"/>
  <c r="R39" i="1"/>
  <c r="Q39" i="1"/>
  <c r="R37" i="1"/>
  <c r="Q37" i="1"/>
  <c r="R28" i="1"/>
  <c r="Q28" i="1"/>
  <c r="R20" i="1"/>
  <c r="R19" i="1" s="1"/>
  <c r="Q20" i="1"/>
  <c r="Q19" i="1" s="1"/>
  <c r="R17" i="1"/>
  <c r="Q17" i="1"/>
  <c r="R12" i="1"/>
  <c r="R11" i="1" s="1"/>
  <c r="Q11" i="1"/>
  <c r="P39" i="1"/>
  <c r="O39" i="1"/>
  <c r="P37" i="1"/>
  <c r="O37" i="1"/>
  <c r="P28" i="1"/>
  <c r="O28" i="1"/>
  <c r="P20" i="1"/>
  <c r="P19" i="1" s="1"/>
  <c r="O20" i="1"/>
  <c r="O19" i="1" s="1"/>
  <c r="P17" i="1"/>
  <c r="O17" i="1"/>
  <c r="P12" i="1"/>
  <c r="P11" i="1" s="1"/>
  <c r="O11" i="1"/>
  <c r="N39" i="1"/>
  <c r="M39" i="1"/>
  <c r="N37" i="1"/>
  <c r="M37" i="1"/>
  <c r="N28" i="1"/>
  <c r="M28" i="1"/>
  <c r="N20" i="1"/>
  <c r="N19" i="1" s="1"/>
  <c r="M20" i="1"/>
  <c r="M19" i="1" s="1"/>
  <c r="N17" i="1"/>
  <c r="M17" i="1"/>
  <c r="N12" i="1"/>
  <c r="N11" i="1" s="1"/>
  <c r="M11" i="1"/>
  <c r="L12" i="1" l="1"/>
  <c r="K11" i="1"/>
  <c r="J11" i="1"/>
  <c r="I11" i="1"/>
  <c r="H11" i="1"/>
  <c r="G11" i="1"/>
  <c r="I22" i="1"/>
  <c r="H22" i="1"/>
  <c r="G22" i="1"/>
  <c r="F22" i="1"/>
  <c r="L37" i="1"/>
  <c r="K37" i="1"/>
  <c r="J37" i="1"/>
  <c r="I37" i="1"/>
  <c r="H37" i="1"/>
  <c r="G37" i="1"/>
  <c r="F37" i="1"/>
  <c r="L39" i="1"/>
  <c r="L28" i="1"/>
  <c r="L20" i="1"/>
  <c r="L19" i="1" s="1"/>
  <c r="L17" i="1"/>
  <c r="J39" i="1"/>
  <c r="J28" i="1"/>
  <c r="J20" i="1"/>
  <c r="J19" i="1" s="1"/>
  <c r="J17" i="1"/>
  <c r="K39" i="1" l="1"/>
  <c r="H39" i="1"/>
  <c r="G39" i="1"/>
  <c r="I39" i="1"/>
  <c r="K28" i="1"/>
  <c r="I28" i="1"/>
  <c r="H28" i="1"/>
  <c r="G28" i="1"/>
  <c r="F28" i="1"/>
  <c r="F27" i="1"/>
  <c r="G20" i="1"/>
  <c r="G19" i="1" s="1"/>
  <c r="H20" i="1"/>
  <c r="H19" i="1" s="1"/>
  <c r="K20" i="1"/>
  <c r="K19" i="1" s="1"/>
  <c r="I20" i="1"/>
  <c r="I19" i="1" s="1"/>
  <c r="K17" i="1"/>
  <c r="I17" i="1" l="1"/>
  <c r="F39" i="1" l="1"/>
  <c r="H17" i="1"/>
  <c r="G17" i="1"/>
  <c r="F20" i="1" l="1"/>
  <c r="F19" i="1" s="1"/>
  <c r="L11" i="1" l="1"/>
</calcChain>
</file>

<file path=xl/sharedStrings.xml><?xml version="1.0" encoding="utf-8"?>
<sst xmlns="http://schemas.openxmlformats.org/spreadsheetml/2006/main" count="125" uniqueCount="87">
  <si>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</si>
  <si>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</si>
  <si>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</si>
  <si>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</si>
  <si>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</si>
  <si>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</si>
  <si>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</si>
  <si>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</si>
  <si>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</si>
  <si>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</si>
  <si>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</si>
  <si>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</si>
  <si>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</si>
  <si>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</si>
  <si>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</si>
  <si>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</si>
  <si>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</si>
  <si>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</si>
  <si>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</si>
  <si>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</si>
  <si>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</si>
  <si>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</si>
  <si>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</si>
  <si>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</si>
  <si>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</si>
  <si>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</si>
  <si>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</si>
  <si>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</si>
  <si>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</si>
  <si>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</si>
  <si>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</si>
  <si>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</si>
  <si>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</si>
  <si>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</si>
  <si>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</si>
  <si>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N°374</t>
  </si>
  <si>
    <t>N°410</t>
  </si>
  <si>
    <t>N°653</t>
  </si>
  <si>
    <t>: 10:00:00</t>
  </si>
  <si>
    <t>N°1133</t>
  </si>
  <si>
    <t>21</t>
  </si>
  <si>
    <t>GASTOS EN PERSONAL</t>
  </si>
  <si>
    <t>APORTE FISCAL</t>
  </si>
  <si>
    <t>N°667</t>
  </si>
  <si>
    <t>15</t>
  </si>
  <si>
    <t>SALDO INICIAL DE CAJA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</si>
  <si>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</si>
  <si>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</si>
  <si>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</si>
  <si>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</si>
  <si>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N°1669</t>
  </si>
  <si>
    <t>05</t>
  </si>
  <si>
    <t>004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</si>
  <si>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</si>
  <si>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Corporación de Fomento de la Producción</t>
  </si>
  <si>
    <t>22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</si>
  <si>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</si>
  <si>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Estados de decretos: Totalmente tramitados a Diciembre</t>
  </si>
  <si>
    <t>: 10.01.2022</t>
  </si>
  <si>
    <t>N°2087</t>
  </si>
  <si>
    <t>133</t>
  </si>
  <si>
    <t>Programa Dirigido a Grupos de Empresas Asociatividad</t>
  </si>
  <si>
    <t>N°2255</t>
  </si>
  <si>
    <t>N°2502</t>
  </si>
  <si>
    <t>08</t>
  </si>
  <si>
    <t>99</t>
  </si>
  <si>
    <t xml:space="preserve">OTROS INGRESOS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</si>
  <si>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</si>
  <si>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Recuperaciones y Reembolsos por Licencias Médicas                                                                                                                                                                                                         </t>
  </si>
  <si>
    <t xml:space="preserve">Libre                                                                                                                                                                                                                                                     </t>
  </si>
  <si>
    <t>23</t>
  </si>
  <si>
    <t>PRESTACIONES DE SEGURIDAD SOCIAL</t>
  </si>
  <si>
    <t>Prestaciones Previsionales</t>
  </si>
  <si>
    <t>26</t>
  </si>
  <si>
    <t>OTROS GASTOS CORRIENTES</t>
  </si>
  <si>
    <t>Compensación por Daños a Terceros y/o a la Propiedad</t>
  </si>
  <si>
    <t>N°2446</t>
  </si>
  <si>
    <t>25</t>
  </si>
  <si>
    <t>OTROS INGRESOS AL FISCO</t>
  </si>
  <si>
    <t>Otros Ingresos al Fisco</t>
  </si>
  <si>
    <t>N°2371</t>
  </si>
  <si>
    <t>00-00-2022</t>
  </si>
  <si>
    <t>N°2521</t>
  </si>
  <si>
    <t>N°2582</t>
  </si>
  <si>
    <t>N°926</t>
  </si>
  <si>
    <t>N°2314</t>
  </si>
  <si>
    <t>N°2707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</si>
</sst>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5" xfId="0" quotePrefix="1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  <xf numFmtId="49" fontId="7" fillId="0" borderId="4" xfId="0" quotePrefix="1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activa.sercotec.cl/Transparencia%20Activa/Gerencia%20de%20Administracion%20y%20Finanzas/2021%20Presupuesto/SERC1000/M12_Diciembre/Decreto%20N%C2%B02087%20Desempe%C3%B1o%20Institucional.pdf" TargetMode="External"/><Relationship Id="rId13" Type="http://schemas.openxmlformats.org/officeDocument/2006/relationships/hyperlink" Target="https://transparenciaactiva.sercotec.cl/Transparencia%20Activa/Gerencia%20de%20Administracion%20y%20Finanzas/2021%20Presupuesto/SERC1000/M12_Diciembre/Decreto%20N%C2%B02521%20Rebaja%20Inovaci%C3%B3n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activa.sercotec.cl/Transparencia%20Activa/Gerencia%20de%20Administracion%20y%20Finanzas/2021%20Presupuesto/SERC1000/M12_Diciembre/Decreto%20N%C2%B0374%20Innovaci%C3%B3n.pdf" TargetMode="External"/><Relationship Id="rId7" Type="http://schemas.openxmlformats.org/officeDocument/2006/relationships/hyperlink" Target="https://transparenciaactiva.sercotec.cl/Transparencia%20Activa/Gerencia%20de%20Administracion%20y%20Finanzas/2021%20Presupuesto/SERC1000/M12_Diciembre/Decreto%20N%C2%B01669%20Rebaja%20Subt%2022.pdf" TargetMode="External"/><Relationship Id="rId12" Type="http://schemas.openxmlformats.org/officeDocument/2006/relationships/hyperlink" Target="https://transparenciaactiva.sercotec.cl/Transparencia%20Activa/Gerencia%20de%20Administracion%20y%20Finanzas/2021%20Presupuesto/SERC1000/M12_Diciembre/Decreto%20N%C2%B02371%20Licencias%20m%C3%A9dicas.pdf" TargetMode="External"/><Relationship Id="rId17" Type="http://schemas.openxmlformats.org/officeDocument/2006/relationships/hyperlink" Target="https://transparenciaactiva.sercotec.cl/Transparencia%20Activa/Gerencia%20de%20Administracion%20y%20Finanzas/2021%20Presupuesto/SERC1000/M12_Diciembre/Decreto%20N%C2%B02707%20Rebaja%20FET.pdf" TargetMode="External"/><Relationship Id="rId2" Type="http://schemas.openxmlformats.org/officeDocument/2006/relationships/hyperlink" Target="https://transparenciaactiva.sercotec.cl/Transparencia%20Activa/Gerencia%20de%20Administracion%20y%20Finanzas/2021%20Presupuesto/SERC1000/M12_Diciembre/Decreto%20N%C2%B0410%20Reformualci%C3%B3n%20Semilla%20y%20Prog.%20especiales.pdf" TargetMode="External"/><Relationship Id="rId16" Type="http://schemas.openxmlformats.org/officeDocument/2006/relationships/hyperlink" Target="https://transparenciaactiva.sercotec.cl/Transparencia%20Activa/Gerencia%20de%20Administracion%20y%20Finanzas/2021%20Presupuesto/SERC1000/M12_Diciembre/Decreto%20N%C2%B02314%20Bono%20Atacama.pdf" TargetMode="External"/><Relationship Id="rId1" Type="http://schemas.openxmlformats.org/officeDocument/2006/relationships/hyperlink" Target="https://transparenciaactiva.sercotec.cl/Transparencia%20Activa/Gerencia%20de%20Administracion%20y%20Finanzas/2021%20Presupuesto/SERC1000/M12_Diciembre/Decreto%20N%C2%B038%20honorarios%202021%20FET.pdf" TargetMode="External"/><Relationship Id="rId6" Type="http://schemas.openxmlformats.org/officeDocument/2006/relationships/hyperlink" Target="https://transparenciaactiva.sercotec.cl/Transparencia%20Activa/Gerencia%20de%20Administracion%20y%20Finanzas/2021%20Presupuesto/SERC1000/M12_Diciembre/Decreto%20N%C2%B0667%20TT%20Deuda%20Flotante%202021.pdf" TargetMode="External"/><Relationship Id="rId11" Type="http://schemas.openxmlformats.org/officeDocument/2006/relationships/hyperlink" Target="https://transparenciaactiva.sercotec.cl/Transparencia%20Activa/Gerencia%20de%20Administracion%20y%20Finanzas/2021%20Presupuesto/SERC1000/M12_Diciembre/Decreto%20N%C2%B02446%20Devoluci%C3%B3n%20a%C3%B1os%20anteriores.pdf" TargetMode="External"/><Relationship Id="rId5" Type="http://schemas.openxmlformats.org/officeDocument/2006/relationships/hyperlink" Target="https://transparenciaactiva.sercotec.cl/Transparencia%20Activa/Gerencia%20de%20Administracion%20y%20Finanzas/2021%20Presupuesto/SERC1000/M12_Diciembre/Decreto%20N%C2%B01133%20Reajustes%20Subt%2021.pdf" TargetMode="External"/><Relationship Id="rId15" Type="http://schemas.openxmlformats.org/officeDocument/2006/relationships/hyperlink" Target="https://transparenciaactiva.sercotec.cl/Transparencia%20Activa/Gerencia%20de%20Administracion%20y%20Finanzas/2021%20Presupuesto/SERC1000/M12_Diciembre/Decreto%20N%C2%B0926%20Saldo%20Inicial%20de%20caja.pdf" TargetMode="External"/><Relationship Id="rId10" Type="http://schemas.openxmlformats.org/officeDocument/2006/relationships/hyperlink" Target="https://transparenciaactiva.sercotec.cl/Transparencia%20Activa/Gerencia%20de%20Administracion%20y%20Finanzas/2021%20Presupuesto/SERC1000/M12_Diciembre/Decreto%20N%C2%B02502%20Indemnizaciones.pdf" TargetMode="External"/><Relationship Id="rId4" Type="http://schemas.openxmlformats.org/officeDocument/2006/relationships/hyperlink" Target="https://transparenciaactiva.sercotec.cl/Transparencia%20Activa/Gerencia%20de%20Administracion%20y%20Finanzas/2021%20Presupuesto/SERC1000/M12_Diciembre/Decreto%20N%C2%B0653%20Fomento%20FET%202021.pdf" TargetMode="External"/><Relationship Id="rId9" Type="http://schemas.openxmlformats.org/officeDocument/2006/relationships/hyperlink" Target="https://transparenciaactiva.sercotec.cl/Transparencia%20Activa/Gerencia%20de%20Administracion%20y%20Finanzas/2021%20Presupuesto/SERC1000/M12_Diciembre/Decreto%20N%C2%B02255%20SUBT%2021%20Bonos,%20Navidad,%20aguinaldo,%20especial,%20escolaridad,%20vacacion" TargetMode="External"/><Relationship Id="rId14" Type="http://schemas.openxmlformats.org/officeDocument/2006/relationships/hyperlink" Target="https://transparenciaactiva.sercotec.cl/Transparencia%20Activa/Gerencia%20de%20Administracion%20y%20Finanzas/2021%20Presupuesto/SERC1000/M12_Diciembre/Decreto%20N%C2%B02582%20Rebaja%20Inov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V40"/>
  <sheetViews>
    <sheetView showGridLines="0" tabSelected="1" topLeftCell="B1" zoomScale="80" zoomScaleNormal="80" workbookViewId="0">
      <pane xSplit="4" ySplit="10" topLeftCell="K11" activePane="bottomRight" state="frozen"/>
      <selection activeCell="B1" sqref="B1"/>
      <selection pane="topRight" activeCell="F1" sqref="F1"/>
      <selection pane="bottomLeft" activeCell="B11" sqref="B11"/>
      <selection pane="bottomRight" activeCell="U8" sqref="U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11.77734375" customWidth="1"/>
    <col min="9" max="9" width="13.77734375" customWidth="1"/>
    <col min="10" max="22" width="13" customWidth="1"/>
  </cols>
  <sheetData>
    <row r="2" spans="2:22" s="1" customFormat="1" ht="13.2" x14ac:dyDescent="0.25">
      <c r="E2" s="8" t="s">
        <v>11</v>
      </c>
      <c r="T2" s="1" t="s">
        <v>16</v>
      </c>
      <c r="U2" s="1" t="s">
        <v>16</v>
      </c>
      <c r="V2" s="1" t="s">
        <v>58</v>
      </c>
    </row>
    <row r="3" spans="2:22" s="1" customFormat="1" ht="13.2" x14ac:dyDescent="0.25">
      <c r="E3" s="9" t="s">
        <v>57</v>
      </c>
      <c r="T3" s="1" t="s">
        <v>17</v>
      </c>
      <c r="U3" s="1" t="s">
        <v>17</v>
      </c>
      <c r="V3" s="21" t="s">
        <v>38</v>
      </c>
    </row>
    <row r="4" spans="2:22" s="1" customFormat="1" ht="13.2" x14ac:dyDescent="0.25">
      <c r="E4" s="38" t="s">
        <v>12</v>
      </c>
      <c r="F4" s="3"/>
      <c r="G4" s="3"/>
      <c r="H4" s="3"/>
      <c r="I4" s="3"/>
      <c r="T4" s="1" t="s">
        <v>18</v>
      </c>
      <c r="U4" s="1" t="s">
        <v>18</v>
      </c>
      <c r="V4" s="21" t="s">
        <v>19</v>
      </c>
    </row>
    <row r="5" spans="2:22" s="1" customFormat="1" ht="13.2" x14ac:dyDescent="0.25">
      <c r="E5" s="9" t="s">
        <v>20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s="1" customFormat="1" ht="13.2" x14ac:dyDescent="0.25"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 s="1" customFormat="1" ht="13.2" x14ac:dyDescent="0.25"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 s="1" customFormat="1" ht="12.75" customHeight="1" x14ac:dyDescent="0.25">
      <c r="B8" s="15" t="s">
        <v>13</v>
      </c>
      <c r="C8" s="16" t="s">
        <v>0</v>
      </c>
      <c r="D8" s="19" t="s">
        <v>1</v>
      </c>
      <c r="E8" s="25" t="s">
        <v>2</v>
      </c>
      <c r="F8" s="39" t="s">
        <v>15</v>
      </c>
      <c r="G8" s="39" t="s">
        <v>15</v>
      </c>
      <c r="H8" s="39" t="s">
        <v>15</v>
      </c>
      <c r="I8" s="39" t="s">
        <v>15</v>
      </c>
      <c r="J8" s="39" t="s">
        <v>15</v>
      </c>
      <c r="K8" s="39" t="s">
        <v>15</v>
      </c>
      <c r="L8" s="39" t="s">
        <v>15</v>
      </c>
      <c r="M8" s="39" t="s">
        <v>15</v>
      </c>
      <c r="N8" s="39" t="s">
        <v>15</v>
      </c>
      <c r="O8" s="39" t="s">
        <v>15</v>
      </c>
      <c r="P8" s="39" t="s">
        <v>15</v>
      </c>
      <c r="Q8" s="39" t="s">
        <v>15</v>
      </c>
      <c r="R8" s="39" t="s">
        <v>15</v>
      </c>
      <c r="S8" s="39" t="s">
        <v>15</v>
      </c>
      <c r="T8" s="39" t="s">
        <v>15</v>
      </c>
      <c r="U8" s="39" t="s">
        <v>15</v>
      </c>
      <c r="V8" s="39" t="s">
        <v>15</v>
      </c>
    </row>
    <row r="9" spans="2:22" s="1" customFormat="1" ht="13.2" x14ac:dyDescent="0.25">
      <c r="B9" s="17"/>
      <c r="C9" s="18"/>
      <c r="D9" s="20"/>
      <c r="E9" s="26"/>
      <c r="F9" s="27" t="s">
        <v>14</v>
      </c>
      <c r="G9" s="27" t="s">
        <v>35</v>
      </c>
      <c r="H9" s="27" t="s">
        <v>36</v>
      </c>
      <c r="I9" s="27" t="s">
        <v>37</v>
      </c>
      <c r="J9" s="27" t="s">
        <v>39</v>
      </c>
      <c r="K9" s="27" t="s">
        <v>43</v>
      </c>
      <c r="L9" s="27" t="s">
        <v>50</v>
      </c>
      <c r="M9" s="27" t="s">
        <v>59</v>
      </c>
      <c r="N9" s="27" t="s">
        <v>62</v>
      </c>
      <c r="O9" s="27" t="s">
        <v>63</v>
      </c>
      <c r="P9" s="27" t="s">
        <v>76</v>
      </c>
      <c r="Q9" s="27" t="s">
        <v>80</v>
      </c>
      <c r="R9" s="27" t="s">
        <v>82</v>
      </c>
      <c r="S9" s="27" t="s">
        <v>83</v>
      </c>
      <c r="T9" s="27" t="s">
        <v>84</v>
      </c>
      <c r="U9" s="27" t="s">
        <v>85</v>
      </c>
      <c r="V9" s="27" t="s">
        <v>86</v>
      </c>
    </row>
    <row r="10" spans="2:22" s="1" customFormat="1" ht="13.2" x14ac:dyDescent="0.25">
      <c r="B10" s="17"/>
      <c r="C10" s="18"/>
      <c r="D10" s="20"/>
      <c r="E10" s="26"/>
      <c r="F10" s="29">
        <v>44221</v>
      </c>
      <c r="G10" s="29">
        <v>44267</v>
      </c>
      <c r="H10" s="29">
        <v>44267</v>
      </c>
      <c r="I10" s="29">
        <v>44322</v>
      </c>
      <c r="J10" s="29">
        <v>44355</v>
      </c>
      <c r="K10" s="29">
        <v>44315</v>
      </c>
      <c r="L10" s="29">
        <v>44474</v>
      </c>
      <c r="M10" s="29">
        <v>44532</v>
      </c>
      <c r="N10" s="29">
        <v>44550</v>
      </c>
      <c r="O10" s="29">
        <v>44564</v>
      </c>
      <c r="P10" s="29">
        <v>44559</v>
      </c>
      <c r="Q10" s="29">
        <v>44558</v>
      </c>
      <c r="R10" s="29" t="s">
        <v>81</v>
      </c>
      <c r="S10" s="29" t="s">
        <v>81</v>
      </c>
      <c r="T10" s="29">
        <v>44326</v>
      </c>
      <c r="U10" s="29">
        <v>44547</v>
      </c>
      <c r="V10" s="29">
        <v>44474</v>
      </c>
    </row>
    <row r="11" spans="2:22" x14ac:dyDescent="0.3">
      <c r="B11" s="30" t="s">
        <v>51</v>
      </c>
      <c r="C11" s="31" t="s">
        <v>3</v>
      </c>
      <c r="D11" s="31" t="s">
        <v>4</v>
      </c>
      <c r="E11" s="35" t="s">
        <v>53</v>
      </c>
      <c r="F11" s="24"/>
      <c r="G11" s="23">
        <f t="shared" ref="G11:V11" si="0">+G12</f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-39963</v>
      </c>
      <c r="M11" s="23">
        <f t="shared" si="0"/>
        <v>0</v>
      </c>
      <c r="N11" s="23">
        <f t="shared" si="0"/>
        <v>0</v>
      </c>
      <c r="O11" s="23">
        <f t="shared" si="0"/>
        <v>0</v>
      </c>
      <c r="P11" s="23">
        <f t="shared" si="0"/>
        <v>0</v>
      </c>
      <c r="Q11" s="23">
        <f t="shared" si="0"/>
        <v>0</v>
      </c>
      <c r="R11" s="23">
        <f t="shared" si="0"/>
        <v>0</v>
      </c>
      <c r="S11" s="23">
        <f t="shared" si="0"/>
        <v>0</v>
      </c>
      <c r="T11" s="23">
        <f t="shared" si="0"/>
        <v>0</v>
      </c>
      <c r="U11" s="23">
        <f t="shared" si="0"/>
        <v>0</v>
      </c>
      <c r="V11" s="23">
        <f t="shared" si="0"/>
        <v>0</v>
      </c>
    </row>
    <row r="12" spans="2:22" ht="15.75" customHeight="1" x14ac:dyDescent="0.3">
      <c r="B12" s="6"/>
      <c r="C12" s="11" t="s">
        <v>5</v>
      </c>
      <c r="D12" s="11"/>
      <c r="E12" s="13" t="s">
        <v>6</v>
      </c>
      <c r="F12" s="12"/>
      <c r="G12" s="7"/>
      <c r="H12" s="7"/>
      <c r="I12" s="7"/>
      <c r="J12" s="7"/>
      <c r="K12" s="7"/>
      <c r="L12" s="7">
        <f>+L13</f>
        <v>-39963</v>
      </c>
      <c r="M12" s="7"/>
      <c r="N12" s="7">
        <f>+N13</f>
        <v>0</v>
      </c>
      <c r="O12" s="7"/>
      <c r="P12" s="7">
        <f>+P13</f>
        <v>0</v>
      </c>
      <c r="Q12" s="7"/>
      <c r="R12" s="7">
        <f>+R13</f>
        <v>0</v>
      </c>
      <c r="S12" s="7"/>
      <c r="T12" s="7">
        <f>+T13</f>
        <v>0</v>
      </c>
      <c r="U12" s="7"/>
      <c r="V12" s="7">
        <f>+V13</f>
        <v>0</v>
      </c>
    </row>
    <row r="13" spans="2:22" ht="15.75" customHeight="1" x14ac:dyDescent="0.3">
      <c r="B13" s="6"/>
      <c r="C13" s="11"/>
      <c r="D13" s="11" t="s">
        <v>52</v>
      </c>
      <c r="E13" s="13" t="s">
        <v>54</v>
      </c>
      <c r="F13" s="12"/>
      <c r="G13" s="7"/>
      <c r="H13" s="7"/>
      <c r="I13" s="7"/>
      <c r="J13" s="7"/>
      <c r="K13" s="7"/>
      <c r="L13" s="7">
        <v>-39963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2:22" x14ac:dyDescent="0.3">
      <c r="B14" s="40" t="s">
        <v>64</v>
      </c>
      <c r="C14" s="10" t="s">
        <v>3</v>
      </c>
      <c r="D14" s="10" t="s">
        <v>4</v>
      </c>
      <c r="E14" s="14" t="s">
        <v>66</v>
      </c>
      <c r="F14" s="23">
        <f t="shared" ref="F14:N14" si="1">+F15+F16</f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3">
        <f>+O15+O16</f>
        <v>153431</v>
      </c>
      <c r="P14" s="23">
        <f t="shared" ref="P14:V14" si="2">+P15+P16</f>
        <v>3308582</v>
      </c>
      <c r="Q14" s="23">
        <f t="shared" si="2"/>
        <v>83573</v>
      </c>
      <c r="R14" s="23">
        <f t="shared" si="2"/>
        <v>0</v>
      </c>
      <c r="S14" s="23">
        <f t="shared" si="2"/>
        <v>0</v>
      </c>
      <c r="T14" s="23">
        <f t="shared" si="2"/>
        <v>0</v>
      </c>
      <c r="U14" s="23">
        <f t="shared" si="2"/>
        <v>0</v>
      </c>
      <c r="V14" s="23">
        <f t="shared" si="2"/>
        <v>0</v>
      </c>
    </row>
    <row r="15" spans="2:22" ht="15.75" customHeight="1" x14ac:dyDescent="0.3">
      <c r="B15" s="6"/>
      <c r="C15" s="11" t="s">
        <v>22</v>
      </c>
      <c r="D15" s="11"/>
      <c r="E15" s="13" t="s">
        <v>68</v>
      </c>
      <c r="F15" s="12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v>83573</v>
      </c>
      <c r="R15" s="7"/>
      <c r="S15" s="7"/>
      <c r="T15" s="7"/>
      <c r="U15" s="7"/>
      <c r="V15" s="7"/>
    </row>
    <row r="16" spans="2:22" ht="15.75" customHeight="1" x14ac:dyDescent="0.3">
      <c r="B16" s="6"/>
      <c r="C16" s="11" t="s">
        <v>65</v>
      </c>
      <c r="D16" s="11"/>
      <c r="E16" s="13" t="s">
        <v>67</v>
      </c>
      <c r="F16" s="12"/>
      <c r="G16" s="7"/>
      <c r="H16" s="7"/>
      <c r="I16" s="7"/>
      <c r="J16" s="7"/>
      <c r="K16" s="7"/>
      <c r="L16" s="7"/>
      <c r="M16" s="7"/>
      <c r="N16" s="7"/>
      <c r="O16" s="7">
        <v>153431</v>
      </c>
      <c r="P16" s="7">
        <v>3308582</v>
      </c>
      <c r="Q16" s="7"/>
      <c r="R16" s="7"/>
      <c r="S16" s="7"/>
      <c r="T16" s="7"/>
      <c r="U16" s="7"/>
      <c r="V16" s="7"/>
    </row>
    <row r="17" spans="2:22" x14ac:dyDescent="0.3">
      <c r="B17" s="40" t="s">
        <v>21</v>
      </c>
      <c r="C17" s="10" t="s">
        <v>3</v>
      </c>
      <c r="D17" s="10" t="s">
        <v>4</v>
      </c>
      <c r="E17" s="14" t="s">
        <v>42</v>
      </c>
      <c r="F17" s="24"/>
      <c r="G17" s="23">
        <f t="shared" ref="G17:V17" si="3">+G18</f>
        <v>37750000</v>
      </c>
      <c r="H17" s="23">
        <f t="shared" si="3"/>
        <v>0</v>
      </c>
      <c r="I17" s="23">
        <f t="shared" si="3"/>
        <v>0</v>
      </c>
      <c r="J17" s="23">
        <f t="shared" si="3"/>
        <v>36137</v>
      </c>
      <c r="K17" s="23">
        <f t="shared" si="3"/>
        <v>0</v>
      </c>
      <c r="L17" s="23">
        <f t="shared" si="3"/>
        <v>0</v>
      </c>
      <c r="M17" s="23">
        <f t="shared" si="3"/>
        <v>69899</v>
      </c>
      <c r="N17" s="23">
        <f t="shared" si="3"/>
        <v>59154</v>
      </c>
      <c r="O17" s="23">
        <f t="shared" si="3"/>
        <v>477043</v>
      </c>
      <c r="P17" s="23">
        <f t="shared" si="3"/>
        <v>0</v>
      </c>
      <c r="Q17" s="23">
        <f t="shared" si="3"/>
        <v>0</v>
      </c>
      <c r="R17" s="23">
        <f t="shared" si="3"/>
        <v>154910</v>
      </c>
      <c r="S17" s="23">
        <f t="shared" si="3"/>
        <v>-154910</v>
      </c>
      <c r="T17" s="23">
        <f t="shared" si="3"/>
        <v>-637667</v>
      </c>
      <c r="U17" s="23">
        <f t="shared" si="3"/>
        <v>222</v>
      </c>
      <c r="V17" s="23">
        <f t="shared" si="3"/>
        <v>0</v>
      </c>
    </row>
    <row r="18" spans="2:22" ht="15.75" customHeight="1" x14ac:dyDescent="0.3">
      <c r="B18" s="6"/>
      <c r="C18" s="11" t="s">
        <v>22</v>
      </c>
      <c r="D18" s="11"/>
      <c r="E18" s="13" t="s">
        <v>69</v>
      </c>
      <c r="F18" s="12"/>
      <c r="G18" s="7">
        <v>37750000</v>
      </c>
      <c r="H18" s="7"/>
      <c r="I18" s="7"/>
      <c r="J18" s="7">
        <v>36137</v>
      </c>
      <c r="K18" s="7"/>
      <c r="L18" s="7"/>
      <c r="M18" s="7">
        <v>69899</v>
      </c>
      <c r="N18" s="7">
        <v>59154</v>
      </c>
      <c r="O18" s="7">
        <v>477043</v>
      </c>
      <c r="P18" s="7"/>
      <c r="Q18" s="7"/>
      <c r="R18" s="7">
        <v>154910</v>
      </c>
      <c r="S18" s="7">
        <v>-154910</v>
      </c>
      <c r="T18" s="7">
        <v>-637667</v>
      </c>
      <c r="U18" s="7">
        <v>222</v>
      </c>
      <c r="V18" s="7"/>
    </row>
    <row r="19" spans="2:22" x14ac:dyDescent="0.3">
      <c r="B19" s="5" t="s">
        <v>7</v>
      </c>
      <c r="C19" s="10" t="s">
        <v>3</v>
      </c>
      <c r="D19" s="10" t="s">
        <v>4</v>
      </c>
      <c r="E19" s="14" t="s">
        <v>8</v>
      </c>
      <c r="F19" s="24">
        <f>+F20</f>
        <v>-464086</v>
      </c>
      <c r="G19" s="24">
        <f t="shared" ref="G19:V20" si="4">+G20</f>
        <v>0</v>
      </c>
      <c r="H19" s="24">
        <f t="shared" si="4"/>
        <v>0</v>
      </c>
      <c r="I19" s="24">
        <f t="shared" si="4"/>
        <v>-43852639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4254392</v>
      </c>
    </row>
    <row r="20" spans="2:22" ht="15.75" customHeight="1" x14ac:dyDescent="0.3">
      <c r="B20" s="6"/>
      <c r="C20" s="11" t="s">
        <v>5</v>
      </c>
      <c r="D20" s="11"/>
      <c r="E20" s="13" t="s">
        <v>6</v>
      </c>
      <c r="F20" s="12">
        <f>+F21</f>
        <v>-464086</v>
      </c>
      <c r="G20" s="12">
        <f t="shared" si="4"/>
        <v>0</v>
      </c>
      <c r="H20" s="12">
        <f t="shared" si="4"/>
        <v>0</v>
      </c>
      <c r="I20" s="12">
        <f t="shared" si="4"/>
        <v>-43852639</v>
      </c>
      <c r="J20" s="12">
        <f t="shared" si="4"/>
        <v>0</v>
      </c>
      <c r="K20" s="12">
        <f t="shared" si="4"/>
        <v>0</v>
      </c>
      <c r="L20" s="12">
        <f t="shared" si="4"/>
        <v>0</v>
      </c>
      <c r="M20" s="12">
        <f t="shared" si="4"/>
        <v>0</v>
      </c>
      <c r="N20" s="12">
        <f t="shared" si="4"/>
        <v>0</v>
      </c>
      <c r="O20" s="12">
        <f t="shared" si="4"/>
        <v>0</v>
      </c>
      <c r="P20" s="12">
        <f t="shared" si="4"/>
        <v>0</v>
      </c>
      <c r="Q20" s="12">
        <f t="shared" si="4"/>
        <v>0</v>
      </c>
      <c r="R20" s="12">
        <f t="shared" si="4"/>
        <v>0</v>
      </c>
      <c r="S20" s="12">
        <f t="shared" si="4"/>
        <v>0</v>
      </c>
      <c r="T20" s="12">
        <f t="shared" si="4"/>
        <v>0</v>
      </c>
      <c r="U20" s="12">
        <f t="shared" si="4"/>
        <v>0</v>
      </c>
      <c r="V20" s="12">
        <f t="shared" si="4"/>
        <v>4254392</v>
      </c>
    </row>
    <row r="21" spans="2:22" ht="15.75" customHeight="1" x14ac:dyDescent="0.3">
      <c r="B21" s="6"/>
      <c r="C21" s="11"/>
      <c r="D21" s="11" t="s">
        <v>9</v>
      </c>
      <c r="E21" s="13" t="s">
        <v>10</v>
      </c>
      <c r="F21" s="12">
        <v>-464086</v>
      </c>
      <c r="G21" s="7"/>
      <c r="H21" s="7"/>
      <c r="I21" s="7">
        <v>-43852639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4254392</v>
      </c>
    </row>
    <row r="22" spans="2:22" x14ac:dyDescent="0.3">
      <c r="B22" s="5" t="s">
        <v>44</v>
      </c>
      <c r="C22" s="10" t="s">
        <v>3</v>
      </c>
      <c r="D22" s="10" t="s">
        <v>4</v>
      </c>
      <c r="E22" s="14" t="s">
        <v>45</v>
      </c>
      <c r="F22" s="24">
        <f>+F24</f>
        <v>0</v>
      </c>
      <c r="G22" s="24">
        <f>+G24</f>
        <v>0</v>
      </c>
      <c r="H22" s="24">
        <f>+H24</f>
        <v>0</v>
      </c>
      <c r="I22" s="24">
        <f>+I24</f>
        <v>0</v>
      </c>
      <c r="J22" s="24"/>
      <c r="K22" s="24">
        <v>169360</v>
      </c>
      <c r="L22" s="24"/>
      <c r="M22" s="24"/>
      <c r="N22" s="24"/>
      <c r="O22" s="24"/>
      <c r="P22" s="24"/>
      <c r="Q22" s="24"/>
      <c r="R22" s="24"/>
      <c r="S22" s="24"/>
      <c r="T22" s="24">
        <v>637667</v>
      </c>
      <c r="U22" s="24"/>
      <c r="V22" s="24"/>
    </row>
    <row r="23" spans="2:22" x14ac:dyDescent="0.3">
      <c r="B23" s="5" t="s">
        <v>40</v>
      </c>
      <c r="C23" s="10"/>
      <c r="D23" s="10"/>
      <c r="E23" s="14" t="s">
        <v>41</v>
      </c>
      <c r="F23" s="24">
        <v>0</v>
      </c>
      <c r="G23" s="23"/>
      <c r="H23" s="23"/>
      <c r="I23" s="23"/>
      <c r="J23" s="23">
        <v>36137</v>
      </c>
      <c r="K23" s="23"/>
      <c r="L23" s="23"/>
      <c r="M23" s="23">
        <v>423161</v>
      </c>
      <c r="N23" s="23">
        <v>59154</v>
      </c>
      <c r="O23" s="23">
        <v>277212</v>
      </c>
      <c r="P23" s="23"/>
      <c r="Q23" s="23"/>
      <c r="R23" s="23"/>
      <c r="S23" s="23"/>
      <c r="T23" s="23"/>
      <c r="U23" s="23">
        <v>222</v>
      </c>
      <c r="V23" s="23"/>
    </row>
    <row r="24" spans="2:22" x14ac:dyDescent="0.3">
      <c r="B24" s="5" t="s">
        <v>55</v>
      </c>
      <c r="C24" s="10"/>
      <c r="D24" s="10"/>
      <c r="E24" s="14" t="s">
        <v>56</v>
      </c>
      <c r="F24" s="24">
        <v>0</v>
      </c>
      <c r="G24" s="23"/>
      <c r="H24" s="23"/>
      <c r="I24" s="23"/>
      <c r="J24" s="23"/>
      <c r="K24" s="23"/>
      <c r="L24" s="23">
        <v>-39963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2:22" x14ac:dyDescent="0.3">
      <c r="B25" s="40" t="s">
        <v>70</v>
      </c>
      <c r="C25" s="10" t="s">
        <v>3</v>
      </c>
      <c r="D25" s="10" t="s">
        <v>4</v>
      </c>
      <c r="E25" s="14" t="s">
        <v>71</v>
      </c>
      <c r="F25" s="24"/>
      <c r="G25" s="23">
        <f t="shared" ref="G25:V25" si="5">+G26</f>
        <v>0</v>
      </c>
      <c r="H25" s="23">
        <f t="shared" si="5"/>
        <v>0</v>
      </c>
      <c r="I25" s="23">
        <f t="shared" si="5"/>
        <v>0</v>
      </c>
      <c r="J25" s="23">
        <f t="shared" si="5"/>
        <v>0</v>
      </c>
      <c r="K25" s="23">
        <f t="shared" si="5"/>
        <v>0</v>
      </c>
      <c r="L25" s="23">
        <f t="shared" si="5"/>
        <v>0</v>
      </c>
      <c r="M25" s="23">
        <f t="shared" si="5"/>
        <v>0</v>
      </c>
      <c r="N25" s="23">
        <f t="shared" si="5"/>
        <v>0</v>
      </c>
      <c r="O25" s="23">
        <f t="shared" si="5"/>
        <v>313662</v>
      </c>
      <c r="P25" s="23">
        <f t="shared" si="5"/>
        <v>0</v>
      </c>
      <c r="Q25" s="23">
        <f t="shared" si="5"/>
        <v>0</v>
      </c>
      <c r="R25" s="23">
        <f t="shared" si="5"/>
        <v>0</v>
      </c>
      <c r="S25" s="23">
        <f t="shared" si="5"/>
        <v>0</v>
      </c>
      <c r="T25" s="23">
        <f t="shared" si="5"/>
        <v>0</v>
      </c>
      <c r="U25" s="23">
        <f t="shared" si="5"/>
        <v>0</v>
      </c>
      <c r="V25" s="23">
        <f t="shared" si="5"/>
        <v>0</v>
      </c>
    </row>
    <row r="26" spans="2:22" ht="15.75" customHeight="1" x14ac:dyDescent="0.3">
      <c r="B26" s="6"/>
      <c r="C26" s="11" t="s">
        <v>22</v>
      </c>
      <c r="D26" s="11"/>
      <c r="E26" s="13" t="s">
        <v>72</v>
      </c>
      <c r="F26" s="12"/>
      <c r="G26" s="7"/>
      <c r="H26" s="7"/>
      <c r="I26" s="7"/>
      <c r="J26" s="7"/>
      <c r="K26" s="7"/>
      <c r="L26" s="7"/>
      <c r="M26" s="7"/>
      <c r="N26" s="7"/>
      <c r="O26" s="7">
        <v>313662</v>
      </c>
      <c r="P26" s="7"/>
      <c r="Q26" s="7"/>
      <c r="R26" s="7"/>
      <c r="S26" s="7"/>
      <c r="T26" s="7"/>
      <c r="U26" s="7"/>
      <c r="V26" s="7"/>
    </row>
    <row r="27" spans="2:22" x14ac:dyDescent="0.3">
      <c r="B27" s="5" t="s">
        <v>23</v>
      </c>
      <c r="C27" s="10"/>
      <c r="D27" s="10"/>
      <c r="E27" s="14" t="s">
        <v>27</v>
      </c>
      <c r="F27" s="24">
        <f>+F28</f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2:22" ht="15.75" customHeight="1" x14ac:dyDescent="0.3">
      <c r="B28" s="6"/>
      <c r="C28" s="22" t="s">
        <v>22</v>
      </c>
      <c r="D28" s="11"/>
      <c r="E28" s="13" t="s">
        <v>25</v>
      </c>
      <c r="F28" s="12">
        <f>+F29+F31+F32</f>
        <v>0</v>
      </c>
      <c r="G28" s="12">
        <f t="shared" ref="G28:K28" si="6">+G29+G31+G32</f>
        <v>37750000</v>
      </c>
      <c r="H28" s="12">
        <f t="shared" si="6"/>
        <v>-8788499</v>
      </c>
      <c r="I28" s="12">
        <f t="shared" si="6"/>
        <v>0</v>
      </c>
      <c r="J28" s="12">
        <f t="shared" ref="J28" si="7">+J29+J31+J32</f>
        <v>0</v>
      </c>
      <c r="K28" s="12">
        <f t="shared" si="6"/>
        <v>0</v>
      </c>
      <c r="L28" s="12">
        <f t="shared" ref="L28:M28" si="8">+L29+L31+L32</f>
        <v>0</v>
      </c>
      <c r="M28" s="12">
        <f t="shared" si="8"/>
        <v>-353262</v>
      </c>
      <c r="N28" s="12">
        <f t="shared" ref="N28:O28" si="9">+N29+N31+N32</f>
        <v>0</v>
      </c>
      <c r="O28" s="12">
        <f t="shared" si="9"/>
        <v>0</v>
      </c>
      <c r="P28" s="12">
        <f t="shared" ref="P28:V28" si="10">+P29+P31+P32</f>
        <v>0</v>
      </c>
      <c r="Q28" s="12">
        <f t="shared" si="10"/>
        <v>0</v>
      </c>
      <c r="R28" s="12">
        <f t="shared" si="10"/>
        <v>0</v>
      </c>
      <c r="S28" s="12">
        <f t="shared" si="10"/>
        <v>-154910</v>
      </c>
      <c r="T28" s="12">
        <f t="shared" si="10"/>
        <v>0</v>
      </c>
      <c r="U28" s="12">
        <f t="shared" si="10"/>
        <v>0</v>
      </c>
      <c r="V28" s="12">
        <f t="shared" si="10"/>
        <v>0</v>
      </c>
    </row>
    <row r="29" spans="2:22" ht="21.75" customHeight="1" x14ac:dyDescent="0.3">
      <c r="B29" s="6"/>
      <c r="C29" s="11"/>
      <c r="D29" s="11" t="s">
        <v>24</v>
      </c>
      <c r="E29" s="13" t="s">
        <v>26</v>
      </c>
      <c r="F29" s="12"/>
      <c r="G29" s="7">
        <v>37750000</v>
      </c>
      <c r="H29" s="7">
        <v>-9283539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-154910</v>
      </c>
      <c r="T29" s="7"/>
      <c r="U29" s="7"/>
      <c r="V29" s="7"/>
    </row>
    <row r="30" spans="2:22" ht="21.75" customHeight="1" x14ac:dyDescent="0.3">
      <c r="B30" s="6"/>
      <c r="C30" s="11"/>
      <c r="D30" s="11" t="s">
        <v>31</v>
      </c>
      <c r="E30" s="13" t="s">
        <v>32</v>
      </c>
      <c r="F30" s="12"/>
      <c r="G30" s="7"/>
      <c r="H30" s="7">
        <v>8788499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2:22" ht="21.75" customHeight="1" x14ac:dyDescent="0.3">
      <c r="B31" s="6"/>
      <c r="C31" s="11"/>
      <c r="D31" s="11" t="s">
        <v>60</v>
      </c>
      <c r="E31" s="13" t="s">
        <v>61</v>
      </c>
      <c r="F31" s="12"/>
      <c r="G31" s="7"/>
      <c r="H31" s="7"/>
      <c r="I31" s="7"/>
      <c r="J31" s="7"/>
      <c r="K31" s="7"/>
      <c r="L31" s="7"/>
      <c r="M31" s="7">
        <v>-353262</v>
      </c>
      <c r="N31" s="7"/>
      <c r="O31" s="7"/>
      <c r="P31" s="7"/>
      <c r="Q31" s="7"/>
      <c r="R31" s="7"/>
      <c r="S31" s="7"/>
      <c r="T31" s="7"/>
      <c r="U31" s="7"/>
      <c r="V31" s="7"/>
    </row>
    <row r="32" spans="2:22" ht="21.75" customHeight="1" x14ac:dyDescent="0.3">
      <c r="B32" s="6"/>
      <c r="C32" s="11"/>
      <c r="D32" s="11" t="s">
        <v>34</v>
      </c>
      <c r="E32" s="13" t="s">
        <v>33</v>
      </c>
      <c r="F32" s="12"/>
      <c r="G32" s="7"/>
      <c r="H32" s="7">
        <v>495040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2:22" x14ac:dyDescent="0.3">
      <c r="B33" s="5" t="s">
        <v>77</v>
      </c>
      <c r="C33" s="10"/>
      <c r="D33" s="10"/>
      <c r="E33" s="14" t="s">
        <v>78</v>
      </c>
      <c r="F33" s="24">
        <f>+F34</f>
        <v>0</v>
      </c>
      <c r="G33" s="24">
        <f t="shared" ref="G33:H39" si="11">+G34</f>
        <v>0</v>
      </c>
      <c r="H33" s="24">
        <f t="shared" si="11"/>
        <v>0</v>
      </c>
      <c r="I33" s="24">
        <f>+I34</f>
        <v>0</v>
      </c>
      <c r="J33" s="24">
        <f t="shared" ref="J33:V39" si="12">+J34</f>
        <v>0</v>
      </c>
      <c r="K33" s="24">
        <f t="shared" si="12"/>
        <v>0</v>
      </c>
      <c r="L33" s="24">
        <f t="shared" si="12"/>
        <v>0</v>
      </c>
      <c r="M33" s="24">
        <f t="shared" si="12"/>
        <v>0</v>
      </c>
      <c r="N33" s="24">
        <f t="shared" si="12"/>
        <v>0</v>
      </c>
      <c r="O33" s="24">
        <f t="shared" si="12"/>
        <v>0</v>
      </c>
      <c r="P33" s="24">
        <f t="shared" si="12"/>
        <v>3308582</v>
      </c>
      <c r="Q33" s="24">
        <f t="shared" si="12"/>
        <v>83573</v>
      </c>
      <c r="R33" s="24">
        <f t="shared" si="12"/>
        <v>154910</v>
      </c>
      <c r="S33" s="24">
        <f t="shared" si="12"/>
        <v>0</v>
      </c>
      <c r="T33" s="24">
        <f t="shared" si="12"/>
        <v>0</v>
      </c>
      <c r="U33" s="24">
        <f t="shared" si="12"/>
        <v>0</v>
      </c>
      <c r="V33" s="24">
        <f t="shared" si="12"/>
        <v>0</v>
      </c>
    </row>
    <row r="34" spans="2:22" ht="21.75" customHeight="1" x14ac:dyDescent="0.3">
      <c r="B34" s="6"/>
      <c r="C34" s="11" t="s">
        <v>65</v>
      </c>
      <c r="D34" s="11"/>
      <c r="E34" s="13" t="s">
        <v>79</v>
      </c>
      <c r="F34" s="12"/>
      <c r="G34" s="7"/>
      <c r="H34" s="7"/>
      <c r="I34" s="7"/>
      <c r="J34" s="7"/>
      <c r="K34" s="7"/>
      <c r="L34" s="7"/>
      <c r="M34" s="7"/>
      <c r="N34" s="7"/>
      <c r="O34" s="7"/>
      <c r="P34" s="7">
        <v>3308582</v>
      </c>
      <c r="Q34" s="7">
        <v>83573</v>
      </c>
      <c r="R34" s="7">
        <v>154910</v>
      </c>
      <c r="S34" s="7"/>
      <c r="T34" s="7"/>
      <c r="U34" s="7"/>
      <c r="V34" s="7"/>
    </row>
    <row r="35" spans="2:22" x14ac:dyDescent="0.3">
      <c r="B35" s="5" t="s">
        <v>73</v>
      </c>
      <c r="C35" s="10"/>
      <c r="D35" s="10"/>
      <c r="E35" s="14" t="s">
        <v>74</v>
      </c>
      <c r="F35" s="24">
        <f>+F36</f>
        <v>0</v>
      </c>
      <c r="G35" s="24">
        <f t="shared" si="11"/>
        <v>0</v>
      </c>
      <c r="H35" s="24">
        <f t="shared" si="11"/>
        <v>0</v>
      </c>
      <c r="I35" s="24">
        <f>+I36</f>
        <v>0</v>
      </c>
      <c r="J35" s="24">
        <f t="shared" si="12"/>
        <v>0</v>
      </c>
      <c r="K35" s="24">
        <f t="shared" si="12"/>
        <v>0</v>
      </c>
      <c r="L35" s="24">
        <f t="shared" si="12"/>
        <v>0</v>
      </c>
      <c r="M35" s="24">
        <f t="shared" si="12"/>
        <v>0</v>
      </c>
      <c r="N35" s="24">
        <f t="shared" si="12"/>
        <v>0</v>
      </c>
      <c r="O35" s="24">
        <f t="shared" si="12"/>
        <v>39600</v>
      </c>
      <c r="P35" s="24">
        <f t="shared" si="12"/>
        <v>0</v>
      </c>
      <c r="Q35" s="24">
        <f t="shared" si="12"/>
        <v>0</v>
      </c>
      <c r="R35" s="24">
        <f t="shared" si="12"/>
        <v>0</v>
      </c>
      <c r="S35" s="24">
        <f t="shared" si="12"/>
        <v>0</v>
      </c>
      <c r="T35" s="24">
        <f t="shared" si="12"/>
        <v>0</v>
      </c>
      <c r="U35" s="24">
        <f t="shared" si="12"/>
        <v>0</v>
      </c>
      <c r="V35" s="24">
        <f t="shared" si="12"/>
        <v>0</v>
      </c>
    </row>
    <row r="36" spans="2:22" ht="21.75" customHeight="1" x14ac:dyDescent="0.3">
      <c r="B36" s="6"/>
      <c r="C36" s="11" t="s">
        <v>5</v>
      </c>
      <c r="D36" s="11"/>
      <c r="E36" s="13" t="s">
        <v>75</v>
      </c>
      <c r="F36" s="12"/>
      <c r="G36" s="7"/>
      <c r="H36" s="7"/>
      <c r="I36" s="7"/>
      <c r="J36" s="7"/>
      <c r="K36" s="7"/>
      <c r="L36" s="7"/>
      <c r="M36" s="7"/>
      <c r="N36" s="7"/>
      <c r="O36" s="7">
        <v>39600</v>
      </c>
      <c r="P36" s="7"/>
      <c r="Q36" s="7"/>
      <c r="R36" s="7"/>
      <c r="S36" s="7"/>
      <c r="T36" s="7"/>
      <c r="U36" s="7"/>
      <c r="V36" s="7"/>
    </row>
    <row r="37" spans="2:22" x14ac:dyDescent="0.3">
      <c r="B37" s="5" t="s">
        <v>28</v>
      </c>
      <c r="C37" s="10"/>
      <c r="D37" s="10"/>
      <c r="E37" s="14" t="s">
        <v>30</v>
      </c>
      <c r="F37" s="24">
        <f>+F38</f>
        <v>-464086</v>
      </c>
      <c r="G37" s="24">
        <f t="shared" si="11"/>
        <v>0</v>
      </c>
      <c r="H37" s="24">
        <f t="shared" si="11"/>
        <v>0</v>
      </c>
      <c r="I37" s="24">
        <f>+I38</f>
        <v>-43852639</v>
      </c>
      <c r="J37" s="24">
        <f t="shared" si="12"/>
        <v>0</v>
      </c>
      <c r="K37" s="24">
        <f t="shared" si="12"/>
        <v>0</v>
      </c>
      <c r="L37" s="24">
        <f t="shared" si="12"/>
        <v>0</v>
      </c>
      <c r="M37" s="24">
        <f t="shared" si="12"/>
        <v>0</v>
      </c>
      <c r="N37" s="24">
        <f t="shared" si="12"/>
        <v>0</v>
      </c>
      <c r="O37" s="24">
        <f t="shared" si="12"/>
        <v>0</v>
      </c>
      <c r="P37" s="24">
        <f t="shared" si="12"/>
        <v>0</v>
      </c>
      <c r="Q37" s="24">
        <f t="shared" si="12"/>
        <v>0</v>
      </c>
      <c r="R37" s="24">
        <f t="shared" si="12"/>
        <v>0</v>
      </c>
      <c r="S37" s="24">
        <f t="shared" si="12"/>
        <v>0</v>
      </c>
      <c r="T37" s="24">
        <f t="shared" si="12"/>
        <v>0</v>
      </c>
      <c r="U37" s="24">
        <f t="shared" si="12"/>
        <v>0</v>
      </c>
      <c r="V37" s="24">
        <f t="shared" si="12"/>
        <v>0</v>
      </c>
    </row>
    <row r="38" spans="2:22" ht="21.75" customHeight="1" x14ac:dyDescent="0.3">
      <c r="B38" s="6"/>
      <c r="C38" s="11" t="s">
        <v>29</v>
      </c>
      <c r="D38" s="11"/>
      <c r="E38" s="13" t="s">
        <v>10</v>
      </c>
      <c r="F38" s="12">
        <v>-464086</v>
      </c>
      <c r="G38" s="7"/>
      <c r="H38" s="7"/>
      <c r="I38" s="7">
        <v>-43852639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ht="21.75" customHeight="1" x14ac:dyDescent="0.3">
      <c r="B39" s="5" t="s">
        <v>46</v>
      </c>
      <c r="C39" s="10"/>
      <c r="D39" s="10"/>
      <c r="E39" s="14" t="s">
        <v>48</v>
      </c>
      <c r="F39" s="24">
        <f>+F40</f>
        <v>0</v>
      </c>
      <c r="G39" s="23">
        <f t="shared" si="11"/>
        <v>0</v>
      </c>
      <c r="H39" s="23">
        <f t="shared" si="11"/>
        <v>0</v>
      </c>
      <c r="I39" s="23">
        <f>+I40</f>
        <v>0</v>
      </c>
      <c r="J39" s="23">
        <f t="shared" si="12"/>
        <v>0</v>
      </c>
      <c r="K39" s="23">
        <f t="shared" si="12"/>
        <v>169360</v>
      </c>
      <c r="L39" s="23">
        <f t="shared" si="12"/>
        <v>0</v>
      </c>
      <c r="M39" s="23">
        <f t="shared" si="12"/>
        <v>0</v>
      </c>
      <c r="N39" s="23">
        <f t="shared" si="12"/>
        <v>0</v>
      </c>
      <c r="O39" s="23">
        <f t="shared" si="12"/>
        <v>0</v>
      </c>
      <c r="P39" s="23">
        <f t="shared" si="12"/>
        <v>0</v>
      </c>
      <c r="Q39" s="23">
        <f t="shared" si="12"/>
        <v>0</v>
      </c>
      <c r="R39" s="23">
        <f t="shared" si="12"/>
        <v>0</v>
      </c>
      <c r="S39" s="23">
        <f t="shared" si="12"/>
        <v>0</v>
      </c>
      <c r="T39" s="23">
        <f t="shared" si="12"/>
        <v>0</v>
      </c>
      <c r="U39" s="23">
        <f t="shared" si="12"/>
        <v>0</v>
      </c>
      <c r="V39" s="23">
        <f t="shared" si="12"/>
        <v>4254392</v>
      </c>
    </row>
    <row r="40" spans="2:22" ht="15.75" customHeight="1" x14ac:dyDescent="0.3">
      <c r="B40" s="32"/>
      <c r="C40" s="37" t="s">
        <v>47</v>
      </c>
      <c r="D40" s="33"/>
      <c r="E40" s="36" t="s">
        <v>49</v>
      </c>
      <c r="F40" s="34"/>
      <c r="G40" s="28"/>
      <c r="H40" s="28"/>
      <c r="I40" s="28"/>
      <c r="J40" s="28"/>
      <c r="K40" s="28">
        <v>169360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>
        <v>4254392</v>
      </c>
    </row>
  </sheetData>
  <hyperlinks>
    <hyperlink ref="F8" r:id="rId1"/>
    <hyperlink ref="H8" r:id="rId2"/>
    <hyperlink ref="G8" r:id="rId3"/>
    <hyperlink ref="I8" r:id="rId4"/>
    <hyperlink ref="J8" r:id="rId5"/>
    <hyperlink ref="K8" r:id="rId6"/>
    <hyperlink ref="L8" r:id="rId7"/>
    <hyperlink ref="M8" r:id="rId8"/>
    <hyperlink ref="N8" r:id="rId9"/>
    <hyperlink ref="O8" r:id="rId10"/>
    <hyperlink ref="P8" r:id="rId11"/>
    <hyperlink ref="Q8" r:id="rId12"/>
    <hyperlink ref="R8" r:id="rId13"/>
    <hyperlink ref="S8" r:id="rId14"/>
    <hyperlink ref="T8" r:id="rId15"/>
    <hyperlink ref="U8" r:id="rId16"/>
    <hyperlink ref="V8" r:id="rId17"/>
  </hyperlinks>
  <pageMargins left="0.7" right="0.7" top="0.75" bottom="0.75" header="0.3" footer="0.3"/>
  <pageSetup scale="79" orientation="landscape" r:id="rId1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2022-01-10T17:08:10Z</dcterms:modified>
</cp:coreProperties>
</file>