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scala única de sueldos\"/>
    </mc:Choice>
  </mc:AlternateContent>
  <bookViews>
    <workbookView xWindow="0" yWindow="0" windowWidth="28800" windowHeight="11748" tabRatio="481"/>
  </bookViews>
  <sheets>
    <sheet name="ESCAL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I5" i="1"/>
  <c r="O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5" i="1"/>
  <c r="J6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M5" i="1" l="1"/>
  <c r="L5" i="1"/>
  <c r="K7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Q5" i="1" l="1"/>
</calcChain>
</file>

<file path=xl/sharedStrings.xml><?xml version="1.0" encoding="utf-8"?>
<sst xmlns="http://schemas.openxmlformats.org/spreadsheetml/2006/main" count="54" uniqueCount="24">
  <si>
    <t>Total Bruto</t>
  </si>
  <si>
    <t>ESTAMENTO</t>
  </si>
  <si>
    <t>GRADO</t>
  </si>
  <si>
    <t>NOMBRE ESCALA:</t>
  </si>
  <si>
    <t>LEY:</t>
  </si>
  <si>
    <t>Directivo</t>
  </si>
  <si>
    <t>DECRETO LEY N° 249</t>
  </si>
  <si>
    <t>ESCALA ÚNICA DE SUELDOS</t>
  </si>
  <si>
    <t>Profesionales</t>
  </si>
  <si>
    <t>Admin/Tec/Aux</t>
  </si>
  <si>
    <t>Estipendio 1: Sueldo Base</t>
  </si>
  <si>
    <t>Estipendio 2: Asig. Profesional Ley N° 19.185 art.19°</t>
  </si>
  <si>
    <t>Estipendio 3: Asig. Resp. Supe. 40% S.B.</t>
  </si>
  <si>
    <t>Estipendio 6: Ley B-18675/10</t>
  </si>
  <si>
    <t>Estipendio 10: Incremento Imponible (18,2125%)</t>
  </si>
  <si>
    <t>Estipendio 5: BONIFICACIÓN DE SALUD LEY N° 18.566</t>
  </si>
  <si>
    <t>Estipendio 7: Asignación Estímulo a la Función Directiva (70%)
Jefe del Servicio</t>
  </si>
  <si>
    <t>Estipendio 8: Asignación Estímulo a la Función Directiva (40%) Gerentes de área y Fiscal</t>
  </si>
  <si>
    <t>Estipendio 9: Asignación Estímulo a la Función Directiva (30%) Directores Regionales</t>
  </si>
  <si>
    <t>Estipendio 12: Asignacion Modernizacion Componente base Art 5° Ley 19.553</t>
  </si>
  <si>
    <t>Estipendio 4:
Asig. Ley 19.185 Art. 18 (Sustitutiva)</t>
  </si>
  <si>
    <t xml:space="preserve">Estipendio 11: Gastos de representación </t>
  </si>
  <si>
    <t>Estipendio 13: Asignacion Modernizacion Componente base Art 6° Ley 19.553</t>
  </si>
  <si>
    <t>Estipendio 14: Asignacion Modernizacion Componente base Art 7° Ley 19.553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</si>
</sst>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gobCL"/>
      <family val="3"/>
    </font>
    <font>
      <b/>
      <sz val="11"/>
      <color theme="4" tint="-0.499984740745262"/>
      <name val="gobCL"/>
      <family val="3"/>
    </font>
    <font>
      <sz val="11"/>
      <color theme="4" tint="-0.499984740745262"/>
      <name val="gobCL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3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85" zoomScaleNormal="85" workbookViewId="0">
      <selection activeCell="Q5" sqref="Q5:Q37"/>
    </sheetView>
  </sheetViews>
  <sheetFormatPr baseColWidth="10" defaultColWidth="11.44140625" defaultRowHeight="14.4"/>
  <cols>
    <col min="1" max="1" width="16.44140625" style="1" customWidth="1"/>
    <col min="2" max="2" width="8.21875" style="1" customWidth="1"/>
    <col min="3" max="12" width="14.44140625" style="2" customWidth="1"/>
    <col min="13" max="13" width="15.77734375" style="2" customWidth="1"/>
    <col min="14" max="17" width="14.44140625" style="2" customWidth="1"/>
    <col min="18" max="16384" width="11.44140625" style="1"/>
  </cols>
  <sheetData>
    <row r="1" spans="1:17">
      <c r="A1" s="9" t="s">
        <v>4</v>
      </c>
      <c r="B1" s="9" t="s">
        <v>6</v>
      </c>
      <c r="C1" s="10"/>
      <c r="D1" s="8"/>
    </row>
    <row r="2" spans="1:17">
      <c r="A2" s="9" t="s">
        <v>3</v>
      </c>
      <c r="B2" s="9" t="s">
        <v>7</v>
      </c>
      <c r="C2" s="10"/>
      <c r="D2" s="8"/>
    </row>
    <row r="3" spans="1:17">
      <c r="A3"/>
      <c r="B3"/>
      <c r="C3"/>
      <c r="D3"/>
      <c r="E3"/>
      <c r="F3"/>
      <c r="G3"/>
    </row>
    <row r="4" spans="1:17" ht="144.6" thickBot="1">
      <c r="A4" s="4" t="s">
        <v>1</v>
      </c>
      <c r="B4" s="5" t="s">
        <v>2</v>
      </c>
      <c r="C4" s="6" t="s">
        <v>10</v>
      </c>
      <c r="D4" s="6" t="s">
        <v>11</v>
      </c>
      <c r="E4" s="6" t="s">
        <v>12</v>
      </c>
      <c r="F4" s="6" t="s">
        <v>20</v>
      </c>
      <c r="G4" s="6" t="s">
        <v>15</v>
      </c>
      <c r="H4" s="6" t="s">
        <v>13</v>
      </c>
      <c r="I4" s="6" t="s">
        <v>16</v>
      </c>
      <c r="J4" s="6" t="s">
        <v>17</v>
      </c>
      <c r="K4" s="6" t="s">
        <v>18</v>
      </c>
      <c r="L4" s="6" t="s">
        <v>14</v>
      </c>
      <c r="M4" s="6" t="s">
        <v>21</v>
      </c>
      <c r="N4" s="6" t="s">
        <v>19</v>
      </c>
      <c r="O4" s="6" t="s">
        <v>22</v>
      </c>
      <c r="P4" s="6" t="s">
        <v>23</v>
      </c>
      <c r="Q4" s="7" t="s">
        <v>0</v>
      </c>
    </row>
    <row r="5" spans="1:17" ht="15" thickTop="1">
      <c r="A5" s="1" t="s">
        <v>5</v>
      </c>
      <c r="B5" s="1">
        <v>2</v>
      </c>
      <c r="C5" s="3">
        <v>916866.63039999991</v>
      </c>
      <c r="D5" s="3">
        <v>733492.49919999996</v>
      </c>
      <c r="E5" s="3">
        <v>366746.24959999998</v>
      </c>
      <c r="F5" s="3">
        <v>1709927.9456</v>
      </c>
      <c r="G5" s="3">
        <v>131793.11199999999</v>
      </c>
      <c r="H5" s="3">
        <v>283767.56319999998</v>
      </c>
      <c r="I5" s="3">
        <f>(C5+D5+E5+F5)*70%</f>
        <v>2608923.3273599995</v>
      </c>
      <c r="J5" s="3"/>
      <c r="K5" s="3"/>
      <c r="L5" s="3">
        <f t="shared" ref="L5:L37" si="0">ROUND(C5*18.2125%,0)</f>
        <v>166984</v>
      </c>
      <c r="M5" s="3">
        <f>C5*30%</f>
        <v>275059.98911999998</v>
      </c>
      <c r="N5" s="3">
        <f t="shared" ref="N5:N37" si="1">+ROUND(($C5+$D5+$E5+$F5)*15%,0)</f>
        <v>559055</v>
      </c>
      <c r="O5" s="3">
        <f t="shared" ref="O5:O37" si="2">+ROUND(($C5+$D5+$E5+$F5)*7.6%,0)</f>
        <v>283255</v>
      </c>
      <c r="P5" s="3">
        <v>0</v>
      </c>
      <c r="Q5" s="3">
        <f>+SUM(C5:P5)</f>
        <v>8035871.3164799996</v>
      </c>
    </row>
    <row r="6" spans="1:17">
      <c r="A6" s="1" t="s">
        <v>5</v>
      </c>
      <c r="B6" s="1">
        <v>3</v>
      </c>
      <c r="C6" s="3">
        <v>876956.83199999994</v>
      </c>
      <c r="D6" s="3">
        <v>701572.51040000003</v>
      </c>
      <c r="E6" s="3">
        <v>350782.7328</v>
      </c>
      <c r="F6" s="3">
        <v>1637427.8959999999</v>
      </c>
      <c r="G6" s="3">
        <v>137783.20480000001</v>
      </c>
      <c r="H6" s="3">
        <v>295698.43520000001</v>
      </c>
      <c r="I6" s="3"/>
      <c r="J6" s="3">
        <f>(C6+D6+E6+F6)*40%</f>
        <v>1426695.9884799998</v>
      </c>
      <c r="K6" s="3"/>
      <c r="L6" s="3">
        <f t="shared" si="0"/>
        <v>159716</v>
      </c>
      <c r="N6" s="3">
        <f t="shared" si="1"/>
        <v>535011</v>
      </c>
      <c r="O6" s="3">
        <f t="shared" si="2"/>
        <v>271072</v>
      </c>
      <c r="P6" s="3">
        <f t="shared" ref="P6:P37" si="3">+ROUND((C6+D6+E6+F6)*8%,0)</f>
        <v>285339</v>
      </c>
      <c r="Q6" s="3">
        <f t="shared" ref="Q6:Q37" si="4">+SUM(C6:P6)</f>
        <v>6678055.5996799991</v>
      </c>
    </row>
    <row r="7" spans="1:17">
      <c r="A7" s="1" t="s">
        <v>5</v>
      </c>
      <c r="B7" s="1">
        <v>4</v>
      </c>
      <c r="C7" s="3">
        <v>827340.30559999996</v>
      </c>
      <c r="D7" s="3">
        <v>661868.01760000002</v>
      </c>
      <c r="E7" s="3">
        <v>330936.52480000001</v>
      </c>
      <c r="F7" s="3">
        <v>1547358.1151999999</v>
      </c>
      <c r="G7" s="3">
        <v>141699.1072</v>
      </c>
      <c r="H7" s="3">
        <v>303271.59519999998</v>
      </c>
      <c r="I7" s="3"/>
      <c r="J7" s="3"/>
      <c r="K7" s="3">
        <f>(C7+D7+E7+F7)*30%</f>
        <v>1010250.88896</v>
      </c>
      <c r="L7" s="3">
        <f t="shared" si="0"/>
        <v>150679</v>
      </c>
      <c r="N7" s="3">
        <f t="shared" si="1"/>
        <v>505125</v>
      </c>
      <c r="O7" s="3">
        <f t="shared" si="2"/>
        <v>255930</v>
      </c>
      <c r="P7" s="3">
        <f t="shared" si="3"/>
        <v>269400</v>
      </c>
      <c r="Q7" s="3">
        <f t="shared" si="4"/>
        <v>6003858.5545600001</v>
      </c>
    </row>
    <row r="8" spans="1:17">
      <c r="A8" s="1" t="s">
        <v>5</v>
      </c>
      <c r="B8" s="1">
        <v>5</v>
      </c>
      <c r="C8" s="3">
        <v>795230.10719999997</v>
      </c>
      <c r="D8" s="3">
        <v>672140.34239999996</v>
      </c>
      <c r="E8" s="3"/>
      <c r="F8" s="3">
        <v>1550934.8607999999</v>
      </c>
      <c r="G8" s="3">
        <v>150249.4816</v>
      </c>
      <c r="H8" s="3">
        <v>321220.73920000001</v>
      </c>
      <c r="I8" s="3"/>
      <c r="J8" s="3"/>
      <c r="K8" s="3"/>
      <c r="L8" s="3">
        <f t="shared" si="0"/>
        <v>144831</v>
      </c>
      <c r="N8" s="3">
        <f t="shared" si="1"/>
        <v>452746</v>
      </c>
      <c r="O8" s="3">
        <f t="shared" si="2"/>
        <v>229391</v>
      </c>
      <c r="P8" s="3">
        <f t="shared" si="3"/>
        <v>241464</v>
      </c>
      <c r="Q8" s="3">
        <f t="shared" si="4"/>
        <v>4558207.5312000001</v>
      </c>
    </row>
    <row r="9" spans="1:17">
      <c r="A9" s="1" t="s">
        <v>5</v>
      </c>
      <c r="B9" s="1">
        <v>6</v>
      </c>
      <c r="C9" s="3">
        <v>750159.48959999997</v>
      </c>
      <c r="D9" s="3">
        <v>600120.3456</v>
      </c>
      <c r="E9" s="3"/>
      <c r="F9" s="3">
        <v>1340490.5824</v>
      </c>
      <c r="G9" s="3">
        <v>141704.13920000001</v>
      </c>
      <c r="H9" s="3">
        <v>340161.18719999999</v>
      </c>
      <c r="I9" s="3"/>
      <c r="J9" s="3"/>
      <c r="K9" s="3"/>
      <c r="L9" s="3">
        <f t="shared" si="0"/>
        <v>136623</v>
      </c>
      <c r="N9" s="3">
        <f t="shared" si="1"/>
        <v>403616</v>
      </c>
      <c r="O9" s="3">
        <f t="shared" si="2"/>
        <v>204499</v>
      </c>
      <c r="P9" s="3">
        <f t="shared" si="3"/>
        <v>215262</v>
      </c>
      <c r="Q9" s="3">
        <f t="shared" si="4"/>
        <v>4132635.7440000004</v>
      </c>
    </row>
    <row r="10" spans="1:17">
      <c r="A10" s="1" t="s">
        <v>8</v>
      </c>
      <c r="B10" s="1">
        <v>5</v>
      </c>
      <c r="C10" s="3">
        <v>795230.10719999997</v>
      </c>
      <c r="D10" s="3">
        <v>672140.34239999996</v>
      </c>
      <c r="E10" s="3"/>
      <c r="F10" s="3">
        <v>1362875.9376000001</v>
      </c>
      <c r="G10" s="3">
        <v>144851.152</v>
      </c>
      <c r="H10" s="3">
        <v>326613.03039999999</v>
      </c>
      <c r="I10" s="3"/>
      <c r="J10" s="3"/>
      <c r="K10" s="3"/>
      <c r="L10" s="3">
        <f t="shared" si="0"/>
        <v>144831</v>
      </c>
      <c r="N10" s="3">
        <f t="shared" si="1"/>
        <v>424537</v>
      </c>
      <c r="O10" s="3">
        <f t="shared" si="2"/>
        <v>215099</v>
      </c>
      <c r="P10" s="3">
        <f t="shared" si="3"/>
        <v>226420</v>
      </c>
      <c r="Q10" s="3">
        <f t="shared" si="4"/>
        <v>4312597.5695999991</v>
      </c>
    </row>
    <row r="11" spans="1:17">
      <c r="A11" s="1" t="s">
        <v>8</v>
      </c>
      <c r="B11" s="1">
        <v>6</v>
      </c>
      <c r="C11" s="3">
        <v>750159.48959999997</v>
      </c>
      <c r="D11" s="3">
        <v>600120.3456</v>
      </c>
      <c r="E11" s="3"/>
      <c r="F11" s="3">
        <v>1274938.7183999999</v>
      </c>
      <c r="G11" s="3">
        <v>136644.9664</v>
      </c>
      <c r="H11" s="3">
        <v>345241.49439999997</v>
      </c>
      <c r="I11" s="3"/>
      <c r="J11" s="3"/>
      <c r="K11" s="3"/>
      <c r="L11" s="3">
        <f t="shared" si="0"/>
        <v>136623</v>
      </c>
      <c r="N11" s="3">
        <f t="shared" si="1"/>
        <v>393783</v>
      </c>
      <c r="O11" s="3">
        <f t="shared" si="2"/>
        <v>199517</v>
      </c>
      <c r="P11" s="3">
        <f t="shared" si="3"/>
        <v>210017</v>
      </c>
      <c r="Q11" s="3">
        <f t="shared" si="4"/>
        <v>4047045.0143999998</v>
      </c>
    </row>
    <row r="12" spans="1:17">
      <c r="A12" s="1" t="s">
        <v>8</v>
      </c>
      <c r="B12" s="1">
        <v>7</v>
      </c>
      <c r="C12" s="3">
        <v>691460.20319999999</v>
      </c>
      <c r="D12" s="3">
        <v>547590.29119999998</v>
      </c>
      <c r="E12" s="3"/>
      <c r="F12" s="3">
        <v>1212270.1904</v>
      </c>
      <c r="G12" s="3">
        <v>116065.0928</v>
      </c>
      <c r="H12" s="3">
        <v>281549.45759999997</v>
      </c>
      <c r="I12" s="3"/>
      <c r="J12" s="3"/>
      <c r="K12" s="3"/>
      <c r="L12" s="3">
        <f t="shared" si="0"/>
        <v>125932</v>
      </c>
      <c r="N12" s="3">
        <f t="shared" si="1"/>
        <v>367698</v>
      </c>
      <c r="O12" s="3">
        <f t="shared" si="2"/>
        <v>186300</v>
      </c>
      <c r="P12" s="3">
        <f t="shared" si="3"/>
        <v>196106</v>
      </c>
      <c r="Q12" s="3">
        <f t="shared" si="4"/>
        <v>3724971.2352</v>
      </c>
    </row>
    <row r="13" spans="1:17">
      <c r="A13" s="1" t="s">
        <v>8</v>
      </c>
      <c r="B13" s="1">
        <v>8</v>
      </c>
      <c r="C13" s="3">
        <v>640191.16799999995</v>
      </c>
      <c r="D13" s="3">
        <v>491125.21279999998</v>
      </c>
      <c r="E13" s="3"/>
      <c r="F13" s="3">
        <v>1094283.8799999999</v>
      </c>
      <c r="G13" s="3">
        <v>107451.3152</v>
      </c>
      <c r="H13" s="3">
        <v>260683.76639999999</v>
      </c>
      <c r="I13" s="3"/>
      <c r="J13" s="3"/>
      <c r="K13" s="3"/>
      <c r="L13" s="3">
        <f t="shared" si="0"/>
        <v>116595</v>
      </c>
      <c r="N13" s="3">
        <f t="shared" si="1"/>
        <v>333840</v>
      </c>
      <c r="O13" s="3">
        <f t="shared" si="2"/>
        <v>169146</v>
      </c>
      <c r="P13" s="3">
        <f t="shared" si="3"/>
        <v>178048</v>
      </c>
      <c r="Q13" s="3">
        <f t="shared" si="4"/>
        <v>3391364.3424</v>
      </c>
    </row>
    <row r="14" spans="1:17">
      <c r="A14" s="1" t="s">
        <v>8</v>
      </c>
      <c r="B14" s="1">
        <v>9</v>
      </c>
      <c r="C14" s="3">
        <v>592709.21600000001</v>
      </c>
      <c r="D14" s="3">
        <v>444448.38079999998</v>
      </c>
      <c r="E14" s="3"/>
      <c r="F14" s="3">
        <v>1004587.4735999999</v>
      </c>
      <c r="G14" s="3">
        <v>99508.806400000001</v>
      </c>
      <c r="H14" s="3">
        <v>241348.80959999998</v>
      </c>
      <c r="I14" s="3"/>
      <c r="J14" s="3"/>
      <c r="K14" s="3"/>
      <c r="L14" s="3">
        <f t="shared" si="0"/>
        <v>107947</v>
      </c>
      <c r="N14" s="3">
        <f t="shared" si="1"/>
        <v>306262</v>
      </c>
      <c r="O14" s="3">
        <f t="shared" si="2"/>
        <v>155173</v>
      </c>
      <c r="P14" s="3">
        <f t="shared" si="3"/>
        <v>163340</v>
      </c>
      <c r="Q14" s="3">
        <f t="shared" si="4"/>
        <v>3115324.6863999995</v>
      </c>
    </row>
    <row r="15" spans="1:17">
      <c r="A15" s="1" t="s">
        <v>8</v>
      </c>
      <c r="B15" s="1">
        <v>10</v>
      </c>
      <c r="C15" s="3">
        <v>548845.272</v>
      </c>
      <c r="D15" s="3">
        <v>402208.76639999996</v>
      </c>
      <c r="E15" s="3"/>
      <c r="F15" s="3">
        <v>918223.25760000001</v>
      </c>
      <c r="G15" s="3">
        <v>92130.887999999992</v>
      </c>
      <c r="H15" s="3">
        <v>223491.24799999999</v>
      </c>
      <c r="I15" s="3"/>
      <c r="J15" s="3"/>
      <c r="K15" s="3"/>
      <c r="L15" s="3">
        <f t="shared" si="0"/>
        <v>99958</v>
      </c>
      <c r="N15" s="3">
        <f t="shared" si="1"/>
        <v>280392</v>
      </c>
      <c r="O15" s="3">
        <f t="shared" si="2"/>
        <v>142065</v>
      </c>
      <c r="P15" s="3">
        <f t="shared" si="3"/>
        <v>149542</v>
      </c>
      <c r="Q15" s="3">
        <f t="shared" si="4"/>
        <v>2856856.432</v>
      </c>
    </row>
    <row r="16" spans="1:17">
      <c r="A16" s="1" t="s">
        <v>8</v>
      </c>
      <c r="B16" s="1">
        <v>11</v>
      </c>
      <c r="C16" s="3">
        <v>508222.9424</v>
      </c>
      <c r="D16" s="3">
        <v>363997.77119999996</v>
      </c>
      <c r="E16" s="3"/>
      <c r="F16" s="3">
        <v>843062.28639999998</v>
      </c>
      <c r="G16" s="3">
        <v>85319.572799999994</v>
      </c>
      <c r="H16" s="3">
        <v>206954.08319999999</v>
      </c>
      <c r="I16" s="3"/>
      <c r="J16" s="3"/>
      <c r="K16" s="3"/>
      <c r="L16" s="3">
        <f t="shared" si="0"/>
        <v>92560</v>
      </c>
      <c r="N16" s="3">
        <f t="shared" si="1"/>
        <v>257292</v>
      </c>
      <c r="O16" s="3">
        <f t="shared" si="2"/>
        <v>130362</v>
      </c>
      <c r="P16" s="3">
        <f t="shared" si="3"/>
        <v>137223</v>
      </c>
      <c r="Q16" s="3">
        <f t="shared" si="4"/>
        <v>2624993.656</v>
      </c>
    </row>
    <row r="17" spans="1:17">
      <c r="A17" s="1" t="s">
        <v>8</v>
      </c>
      <c r="B17" s="1">
        <v>12</v>
      </c>
      <c r="C17" s="3">
        <v>470573.5184</v>
      </c>
      <c r="D17" s="3">
        <v>329406.79680000001</v>
      </c>
      <c r="E17" s="3"/>
      <c r="F17" s="3">
        <v>774091.68160000001</v>
      </c>
      <c r="G17" s="3">
        <v>78989.316800000001</v>
      </c>
      <c r="H17" s="3">
        <v>191614.5344</v>
      </c>
      <c r="I17" s="3"/>
      <c r="J17" s="3"/>
      <c r="K17" s="3"/>
      <c r="L17" s="3">
        <f t="shared" si="0"/>
        <v>85703</v>
      </c>
      <c r="N17" s="3">
        <f t="shared" si="1"/>
        <v>236111</v>
      </c>
      <c r="O17" s="3">
        <f t="shared" si="2"/>
        <v>119629</v>
      </c>
      <c r="P17" s="3">
        <f t="shared" si="3"/>
        <v>125926</v>
      </c>
      <c r="Q17" s="3">
        <f t="shared" si="4"/>
        <v>2412044.8480000002</v>
      </c>
    </row>
    <row r="18" spans="1:17">
      <c r="A18" s="1" t="s">
        <v>8</v>
      </c>
      <c r="B18" s="1">
        <v>13</v>
      </c>
      <c r="C18" s="3">
        <v>435702.7648</v>
      </c>
      <c r="D18" s="3">
        <v>295846.37599999999</v>
      </c>
      <c r="E18" s="3"/>
      <c r="F18" s="3">
        <v>717925.50399999996</v>
      </c>
      <c r="G18" s="3">
        <v>66907.484799999991</v>
      </c>
      <c r="H18" s="3">
        <v>162287.03200000001</v>
      </c>
      <c r="I18" s="3"/>
      <c r="J18" s="3"/>
      <c r="K18" s="3"/>
      <c r="L18" s="3">
        <f t="shared" si="0"/>
        <v>79352</v>
      </c>
      <c r="N18" s="3">
        <f t="shared" si="1"/>
        <v>217421</v>
      </c>
      <c r="O18" s="3">
        <f t="shared" si="2"/>
        <v>110160</v>
      </c>
      <c r="P18" s="3">
        <f t="shared" si="3"/>
        <v>115958</v>
      </c>
      <c r="Q18" s="3">
        <f t="shared" si="4"/>
        <v>2201560.1615999998</v>
      </c>
    </row>
    <row r="19" spans="1:17">
      <c r="A19" s="1" t="s">
        <v>8</v>
      </c>
      <c r="B19" s="1">
        <v>14</v>
      </c>
      <c r="C19" s="3">
        <v>403364.11359999998</v>
      </c>
      <c r="D19" s="3">
        <v>265574.87040000001</v>
      </c>
      <c r="E19" s="3"/>
      <c r="F19" s="3">
        <v>659233.26240000001</v>
      </c>
      <c r="G19" s="3">
        <v>61945.932799999995</v>
      </c>
      <c r="H19" s="3">
        <v>150252.50079999998</v>
      </c>
      <c r="I19" s="3"/>
      <c r="J19" s="3"/>
      <c r="K19" s="3"/>
      <c r="L19" s="3">
        <f t="shared" si="0"/>
        <v>73463</v>
      </c>
      <c r="N19" s="3">
        <f t="shared" si="1"/>
        <v>199226</v>
      </c>
      <c r="O19" s="3">
        <f t="shared" si="2"/>
        <v>100941</v>
      </c>
      <c r="P19" s="3">
        <f t="shared" si="3"/>
        <v>106254</v>
      </c>
      <c r="Q19" s="3">
        <f t="shared" si="4"/>
        <v>2020254.6800000002</v>
      </c>
    </row>
    <row r="20" spans="1:17">
      <c r="A20" s="1" t="s">
        <v>8</v>
      </c>
      <c r="B20" s="1">
        <v>15</v>
      </c>
      <c r="C20" s="3">
        <v>373512.27679999999</v>
      </c>
      <c r="D20" s="3">
        <v>238388.9872</v>
      </c>
      <c r="E20" s="3"/>
      <c r="F20" s="3">
        <v>605365.70239999995</v>
      </c>
      <c r="G20" s="3">
        <v>57315.486399999994</v>
      </c>
      <c r="H20" s="3">
        <v>139127.75519999999</v>
      </c>
      <c r="I20" s="3"/>
      <c r="J20" s="3"/>
      <c r="K20" s="3"/>
      <c r="L20" s="3">
        <f t="shared" si="0"/>
        <v>68026</v>
      </c>
      <c r="N20" s="3">
        <f t="shared" si="1"/>
        <v>182590</v>
      </c>
      <c r="O20" s="3">
        <f t="shared" si="2"/>
        <v>92512</v>
      </c>
      <c r="P20" s="3">
        <f t="shared" si="3"/>
        <v>97381</v>
      </c>
      <c r="Q20" s="3">
        <f t="shared" si="4"/>
        <v>1854219.2079999999</v>
      </c>
    </row>
    <row r="21" spans="1:17">
      <c r="A21" s="1" t="s">
        <v>8</v>
      </c>
      <c r="B21" s="1">
        <v>16</v>
      </c>
      <c r="C21" s="3">
        <v>345774.88639999996</v>
      </c>
      <c r="D21" s="3">
        <v>213996.87039999999</v>
      </c>
      <c r="E21" s="3"/>
      <c r="F21" s="3">
        <v>555907.18079999997</v>
      </c>
      <c r="G21" s="3">
        <v>53086.5936</v>
      </c>
      <c r="H21" s="3">
        <v>128801.0848</v>
      </c>
      <c r="I21" s="3"/>
      <c r="J21" s="3"/>
      <c r="K21" s="3"/>
      <c r="L21" s="3">
        <f t="shared" si="0"/>
        <v>62974</v>
      </c>
      <c r="N21" s="3">
        <f t="shared" si="1"/>
        <v>167352</v>
      </c>
      <c r="O21" s="3">
        <f t="shared" si="2"/>
        <v>84792</v>
      </c>
      <c r="P21" s="3">
        <f t="shared" si="3"/>
        <v>89254</v>
      </c>
      <c r="Q21" s="3">
        <f t="shared" si="4"/>
        <v>1701938.6159999999</v>
      </c>
    </row>
    <row r="22" spans="1:17">
      <c r="A22" s="1" t="s">
        <v>8</v>
      </c>
      <c r="B22" s="1">
        <v>17</v>
      </c>
      <c r="C22" s="3">
        <v>320172.07039999997</v>
      </c>
      <c r="D22" s="3">
        <v>192102.6384</v>
      </c>
      <c r="E22" s="3"/>
      <c r="F22" s="3">
        <v>510514.51519999997</v>
      </c>
      <c r="G22" s="3">
        <v>49170.691200000001</v>
      </c>
      <c r="H22" s="3">
        <v>119268.46399999999</v>
      </c>
      <c r="I22" s="3"/>
      <c r="J22" s="3"/>
      <c r="K22" s="3"/>
      <c r="L22" s="3">
        <f t="shared" si="0"/>
        <v>58311</v>
      </c>
      <c r="N22" s="3">
        <f t="shared" si="1"/>
        <v>153418</v>
      </c>
      <c r="O22" s="3">
        <f t="shared" si="2"/>
        <v>77732</v>
      </c>
      <c r="P22" s="3">
        <f t="shared" si="3"/>
        <v>81823</v>
      </c>
      <c r="Q22" s="3">
        <f t="shared" si="4"/>
        <v>1562512.3791999999</v>
      </c>
    </row>
    <row r="23" spans="1:17">
      <c r="A23" s="1" t="s">
        <v>8</v>
      </c>
      <c r="B23" s="1">
        <v>18</v>
      </c>
      <c r="C23" s="3">
        <v>296465.31199999998</v>
      </c>
      <c r="D23" s="3">
        <v>167832.296</v>
      </c>
      <c r="E23" s="3"/>
      <c r="F23" s="3">
        <v>507872.71519999998</v>
      </c>
      <c r="G23" s="3">
        <v>32195.742399999999</v>
      </c>
      <c r="H23" s="3">
        <v>80602.576000000001</v>
      </c>
      <c r="I23" s="3"/>
      <c r="J23" s="3"/>
      <c r="K23" s="3"/>
      <c r="L23" s="3">
        <f t="shared" si="0"/>
        <v>53994</v>
      </c>
      <c r="N23" s="3">
        <f t="shared" si="1"/>
        <v>145826</v>
      </c>
      <c r="O23" s="3">
        <f t="shared" si="2"/>
        <v>73885</v>
      </c>
      <c r="P23" s="3">
        <f t="shared" si="3"/>
        <v>77774</v>
      </c>
      <c r="Q23" s="3">
        <f t="shared" si="4"/>
        <v>1436447.6416</v>
      </c>
    </row>
    <row r="24" spans="1:17">
      <c r="A24" s="1" t="s">
        <v>8</v>
      </c>
      <c r="B24" s="1">
        <v>19</v>
      </c>
      <c r="C24" s="3">
        <v>277079.02879999997</v>
      </c>
      <c r="D24" s="3">
        <v>133198.04639999999</v>
      </c>
      <c r="E24" s="3"/>
      <c r="F24" s="3">
        <v>476001.03359999997</v>
      </c>
      <c r="G24" s="3">
        <v>31182.297599999998</v>
      </c>
      <c r="H24" s="3">
        <v>78147.96639999999</v>
      </c>
      <c r="I24" s="3"/>
      <c r="J24" s="3"/>
      <c r="K24" s="3"/>
      <c r="L24" s="3">
        <f t="shared" si="0"/>
        <v>50463</v>
      </c>
      <c r="N24" s="3">
        <f t="shared" si="1"/>
        <v>132942</v>
      </c>
      <c r="O24" s="3">
        <f t="shared" si="2"/>
        <v>67357</v>
      </c>
      <c r="P24" s="3">
        <f t="shared" si="3"/>
        <v>70902</v>
      </c>
      <c r="Q24" s="3">
        <f t="shared" si="4"/>
        <v>1317272.3728</v>
      </c>
    </row>
    <row r="25" spans="1:17">
      <c r="A25" s="1" t="s">
        <v>8</v>
      </c>
      <c r="B25" s="1">
        <v>20</v>
      </c>
      <c r="C25" s="3">
        <v>258963.82879999999</v>
      </c>
      <c r="D25" s="3">
        <v>105718.2944</v>
      </c>
      <c r="E25" s="3"/>
      <c r="F25" s="3">
        <v>444638.59039999999</v>
      </c>
      <c r="G25" s="3">
        <v>29291.271999999997</v>
      </c>
      <c r="H25" s="3">
        <v>73604.070399999997</v>
      </c>
      <c r="I25" s="3"/>
      <c r="J25" s="3"/>
      <c r="K25" s="3"/>
      <c r="L25" s="3">
        <f t="shared" si="0"/>
        <v>47164</v>
      </c>
      <c r="N25" s="3">
        <f t="shared" si="1"/>
        <v>121398</v>
      </c>
      <c r="O25" s="3">
        <f t="shared" si="2"/>
        <v>61508</v>
      </c>
      <c r="P25" s="3">
        <f t="shared" si="3"/>
        <v>64746</v>
      </c>
      <c r="Q25" s="3">
        <f t="shared" si="4"/>
        <v>1207032.0559999999</v>
      </c>
    </row>
    <row r="26" spans="1:17">
      <c r="A26" s="1" t="s">
        <v>9</v>
      </c>
      <c r="B26" s="1">
        <v>9</v>
      </c>
      <c r="C26" s="3">
        <v>592709.21600000001</v>
      </c>
      <c r="D26" s="3"/>
      <c r="E26" s="3"/>
      <c r="F26" s="3">
        <v>436192.88159999996</v>
      </c>
      <c r="G26" s="3">
        <v>27250.292799999999</v>
      </c>
      <c r="H26" s="3">
        <v>66107.396800000002</v>
      </c>
      <c r="I26" s="3"/>
      <c r="J26" s="3"/>
      <c r="K26" s="3"/>
      <c r="L26" s="3">
        <f t="shared" si="0"/>
        <v>107947</v>
      </c>
      <c r="N26" s="3">
        <f t="shared" si="1"/>
        <v>154335</v>
      </c>
      <c r="O26" s="3">
        <f t="shared" si="2"/>
        <v>78197</v>
      </c>
      <c r="P26" s="3">
        <f t="shared" si="3"/>
        <v>82312</v>
      </c>
      <c r="Q26" s="3">
        <f t="shared" si="4"/>
        <v>1545050.7871999999</v>
      </c>
    </row>
    <row r="27" spans="1:17">
      <c r="A27" s="1" t="s">
        <v>9</v>
      </c>
      <c r="B27" s="1">
        <v>10</v>
      </c>
      <c r="C27" s="3">
        <v>548845.272</v>
      </c>
      <c r="D27" s="3"/>
      <c r="E27" s="3"/>
      <c r="F27" s="3">
        <v>429067.56959999999</v>
      </c>
      <c r="G27" s="3">
        <v>25619.924800000001</v>
      </c>
      <c r="H27" s="3">
        <v>62087.835199999994</v>
      </c>
      <c r="I27" s="3"/>
      <c r="J27" s="3"/>
      <c r="K27" s="3"/>
      <c r="L27" s="3">
        <f t="shared" si="0"/>
        <v>99958</v>
      </c>
      <c r="N27" s="3">
        <f t="shared" si="1"/>
        <v>146687</v>
      </c>
      <c r="O27" s="3">
        <f t="shared" si="2"/>
        <v>74321</v>
      </c>
      <c r="P27" s="3">
        <f t="shared" si="3"/>
        <v>78233</v>
      </c>
      <c r="Q27" s="3">
        <f t="shared" si="4"/>
        <v>1464819.6015999999</v>
      </c>
    </row>
    <row r="28" spans="1:17">
      <c r="A28" s="1" t="s">
        <v>9</v>
      </c>
      <c r="B28" s="1">
        <v>11</v>
      </c>
      <c r="C28" s="3">
        <v>508222.9424</v>
      </c>
      <c r="D28" s="3"/>
      <c r="E28" s="3"/>
      <c r="F28" s="3">
        <v>419710.0624</v>
      </c>
      <c r="G28" s="3">
        <v>23670.527999999998</v>
      </c>
      <c r="H28" s="3">
        <v>57417.132799999999</v>
      </c>
      <c r="I28" s="3"/>
      <c r="J28" s="3"/>
      <c r="K28" s="3"/>
      <c r="L28" s="3">
        <f t="shared" si="0"/>
        <v>92560</v>
      </c>
      <c r="N28" s="3">
        <f t="shared" si="1"/>
        <v>139190</v>
      </c>
      <c r="O28" s="3">
        <f t="shared" si="2"/>
        <v>70523</v>
      </c>
      <c r="P28" s="3">
        <f t="shared" si="3"/>
        <v>74235</v>
      </c>
      <c r="Q28" s="3">
        <f t="shared" si="4"/>
        <v>1385528.6655999999</v>
      </c>
    </row>
    <row r="29" spans="1:17">
      <c r="A29" s="1" t="s">
        <v>9</v>
      </c>
      <c r="B29" s="1">
        <v>12</v>
      </c>
      <c r="C29" s="3">
        <v>470573.5184</v>
      </c>
      <c r="D29" s="3"/>
      <c r="E29" s="3"/>
      <c r="F29" s="3">
        <v>410599.12319999997</v>
      </c>
      <c r="G29" s="3">
        <v>23421.947199999999</v>
      </c>
      <c r="H29" s="3">
        <v>59348.414399999994</v>
      </c>
      <c r="I29" s="3"/>
      <c r="J29" s="3"/>
      <c r="K29" s="3"/>
      <c r="L29" s="3">
        <f t="shared" si="0"/>
        <v>85703</v>
      </c>
      <c r="N29" s="3">
        <f t="shared" si="1"/>
        <v>132176</v>
      </c>
      <c r="O29" s="3">
        <f t="shared" si="2"/>
        <v>66969</v>
      </c>
      <c r="P29" s="3">
        <f t="shared" si="3"/>
        <v>70494</v>
      </c>
      <c r="Q29" s="3">
        <f t="shared" si="4"/>
        <v>1319285.0032000002</v>
      </c>
    </row>
    <row r="30" spans="1:17">
      <c r="A30" s="1" t="s">
        <v>9</v>
      </c>
      <c r="B30" s="1">
        <v>13</v>
      </c>
      <c r="C30" s="3">
        <v>435702.7648</v>
      </c>
      <c r="D30" s="3"/>
      <c r="E30" s="3"/>
      <c r="F30" s="3">
        <v>402593.21119999996</v>
      </c>
      <c r="G30" s="3">
        <v>21817.745599999998</v>
      </c>
      <c r="H30" s="3">
        <v>55493.902399999999</v>
      </c>
      <c r="I30" s="3"/>
      <c r="J30" s="3"/>
      <c r="K30" s="3"/>
      <c r="L30" s="3">
        <f t="shared" si="0"/>
        <v>79352</v>
      </c>
      <c r="N30" s="3">
        <f t="shared" si="1"/>
        <v>125744</v>
      </c>
      <c r="O30" s="3">
        <f t="shared" si="2"/>
        <v>63710</v>
      </c>
      <c r="P30" s="3">
        <f t="shared" si="3"/>
        <v>67064</v>
      </c>
      <c r="Q30" s="3">
        <f t="shared" si="4"/>
        <v>1251477.6240000001</v>
      </c>
    </row>
    <row r="31" spans="1:17">
      <c r="A31" s="1" t="s">
        <v>9</v>
      </c>
      <c r="B31" s="1">
        <v>14</v>
      </c>
      <c r="C31" s="3">
        <v>403364.11359999998</v>
      </c>
      <c r="D31" s="3"/>
      <c r="E31" s="3"/>
      <c r="F31" s="3">
        <v>394403.12799999997</v>
      </c>
      <c r="G31" s="3">
        <v>19641.908799999997</v>
      </c>
      <c r="H31" s="3">
        <v>50223.385600000001</v>
      </c>
      <c r="I31" s="3"/>
      <c r="J31" s="3"/>
      <c r="K31" s="3"/>
      <c r="L31" s="3">
        <f t="shared" si="0"/>
        <v>73463</v>
      </c>
      <c r="N31" s="3">
        <f t="shared" si="1"/>
        <v>119665</v>
      </c>
      <c r="O31" s="3">
        <f t="shared" si="2"/>
        <v>60630</v>
      </c>
      <c r="P31" s="3">
        <f t="shared" si="3"/>
        <v>63821</v>
      </c>
      <c r="Q31" s="3">
        <f t="shared" si="4"/>
        <v>1185211.5359999998</v>
      </c>
    </row>
    <row r="32" spans="1:17">
      <c r="A32" s="1" t="s">
        <v>9</v>
      </c>
      <c r="B32" s="1">
        <v>15</v>
      </c>
      <c r="C32" s="3">
        <v>373512.27679999999</v>
      </c>
      <c r="D32" s="3"/>
      <c r="E32" s="3"/>
      <c r="F32" s="3">
        <v>380873.08639999997</v>
      </c>
      <c r="G32" s="3">
        <v>19880.425599999999</v>
      </c>
      <c r="H32" s="3">
        <v>50807.097600000001</v>
      </c>
      <c r="I32" s="3"/>
      <c r="J32" s="3"/>
      <c r="K32" s="3"/>
      <c r="L32" s="3">
        <f t="shared" si="0"/>
        <v>68026</v>
      </c>
      <c r="N32" s="3">
        <f t="shared" si="1"/>
        <v>113158</v>
      </c>
      <c r="O32" s="3">
        <f t="shared" si="2"/>
        <v>57333</v>
      </c>
      <c r="P32" s="3">
        <f t="shared" si="3"/>
        <v>60351</v>
      </c>
      <c r="Q32" s="3">
        <f t="shared" si="4"/>
        <v>1123940.8864</v>
      </c>
    </row>
    <row r="33" spans="1:17">
      <c r="A33" s="1" t="s">
        <v>9</v>
      </c>
      <c r="B33" s="1">
        <v>16</v>
      </c>
      <c r="C33" s="3">
        <v>345774.88639999996</v>
      </c>
      <c r="D33" s="3"/>
      <c r="E33" s="3"/>
      <c r="F33" s="3">
        <v>361905.4656</v>
      </c>
      <c r="G33" s="3">
        <v>18387.934399999998</v>
      </c>
      <c r="H33" s="3">
        <v>47148.833599999998</v>
      </c>
      <c r="I33" s="3"/>
      <c r="J33" s="3"/>
      <c r="K33" s="3"/>
      <c r="L33" s="3">
        <f t="shared" si="0"/>
        <v>62974</v>
      </c>
      <c r="N33" s="3">
        <f t="shared" si="1"/>
        <v>106152</v>
      </c>
      <c r="O33" s="3">
        <f t="shared" si="2"/>
        <v>53784</v>
      </c>
      <c r="P33" s="3">
        <f t="shared" si="3"/>
        <v>56614</v>
      </c>
      <c r="Q33" s="3">
        <f t="shared" si="4"/>
        <v>1052741.1200000001</v>
      </c>
    </row>
    <row r="34" spans="1:17">
      <c r="A34" s="1" t="s">
        <v>9</v>
      </c>
      <c r="B34" s="1">
        <v>17</v>
      </c>
      <c r="C34" s="3">
        <v>320172.07039999997</v>
      </c>
      <c r="D34" s="3"/>
      <c r="E34" s="3"/>
      <c r="F34" s="3">
        <v>355925.43679999997</v>
      </c>
      <c r="G34" s="3">
        <v>17142.011200000001</v>
      </c>
      <c r="H34" s="3">
        <v>44132.652799999996</v>
      </c>
      <c r="I34" s="3"/>
      <c r="J34" s="3"/>
      <c r="K34" s="3"/>
      <c r="L34" s="3">
        <f t="shared" si="0"/>
        <v>58311</v>
      </c>
      <c r="N34" s="3">
        <f t="shared" si="1"/>
        <v>101415</v>
      </c>
      <c r="O34" s="3">
        <f t="shared" si="2"/>
        <v>51383</v>
      </c>
      <c r="P34" s="3">
        <f t="shared" si="3"/>
        <v>54088</v>
      </c>
      <c r="Q34" s="3">
        <f t="shared" si="4"/>
        <v>1002569.1711999999</v>
      </c>
    </row>
    <row r="35" spans="1:17">
      <c r="A35" s="1" t="s">
        <v>9</v>
      </c>
      <c r="B35" s="1">
        <v>18</v>
      </c>
      <c r="C35" s="3">
        <v>296465.31199999998</v>
      </c>
      <c r="D35" s="3"/>
      <c r="E35" s="3"/>
      <c r="F35" s="3">
        <v>347481.74079999997</v>
      </c>
      <c r="G35" s="3">
        <v>17740.819199999998</v>
      </c>
      <c r="H35" s="3">
        <v>45567.779199999997</v>
      </c>
      <c r="I35" s="3"/>
      <c r="J35" s="3"/>
      <c r="K35" s="3"/>
      <c r="L35" s="3">
        <f t="shared" si="0"/>
        <v>53994</v>
      </c>
      <c r="N35" s="3">
        <f t="shared" si="1"/>
        <v>96592</v>
      </c>
      <c r="O35" s="3">
        <f t="shared" si="2"/>
        <v>48940</v>
      </c>
      <c r="P35" s="3">
        <f t="shared" si="3"/>
        <v>51516</v>
      </c>
      <c r="Q35" s="3">
        <f t="shared" si="4"/>
        <v>958297.65119999996</v>
      </c>
    </row>
    <row r="36" spans="1:17">
      <c r="A36" s="1" t="s">
        <v>9</v>
      </c>
      <c r="B36" s="1">
        <v>19</v>
      </c>
      <c r="C36" s="3">
        <v>277079.02879999997</v>
      </c>
      <c r="D36" s="3"/>
      <c r="E36" s="3"/>
      <c r="F36" s="3">
        <v>337931.0048</v>
      </c>
      <c r="G36" s="3">
        <v>18268.1728</v>
      </c>
      <c r="H36" s="3">
        <v>46575.185599999997</v>
      </c>
      <c r="I36" s="3"/>
      <c r="J36" s="3"/>
      <c r="K36" s="3"/>
      <c r="L36" s="3">
        <f t="shared" si="0"/>
        <v>50463</v>
      </c>
      <c r="N36" s="3">
        <f t="shared" si="1"/>
        <v>92252</v>
      </c>
      <c r="O36" s="3">
        <f t="shared" si="2"/>
        <v>46741</v>
      </c>
      <c r="P36" s="3">
        <f t="shared" si="3"/>
        <v>49201</v>
      </c>
      <c r="Q36" s="3">
        <f t="shared" si="4"/>
        <v>918510.39199999999</v>
      </c>
    </row>
    <row r="37" spans="1:17">
      <c r="A37" s="1" t="s">
        <v>9</v>
      </c>
      <c r="B37" s="1">
        <v>20</v>
      </c>
      <c r="C37" s="3">
        <v>258963.82879999999</v>
      </c>
      <c r="D37" s="3"/>
      <c r="E37" s="3"/>
      <c r="F37" s="3">
        <v>319626.60159999999</v>
      </c>
      <c r="G37" s="3">
        <v>16939.7248</v>
      </c>
      <c r="H37" s="3">
        <v>43386.910400000001</v>
      </c>
      <c r="I37" s="3"/>
      <c r="J37" s="3"/>
      <c r="K37" s="3"/>
      <c r="L37" s="3">
        <f t="shared" si="0"/>
        <v>47164</v>
      </c>
      <c r="N37" s="3">
        <f t="shared" si="1"/>
        <v>86789</v>
      </c>
      <c r="O37" s="3">
        <f t="shared" si="2"/>
        <v>43973</v>
      </c>
      <c r="P37" s="3">
        <f t="shared" si="3"/>
        <v>46287</v>
      </c>
      <c r="Q37" s="3">
        <f t="shared" si="4"/>
        <v>863130.06559999997</v>
      </c>
    </row>
  </sheetData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vmc</dc:creator>
  <cp:lastModifiedBy>Paula Contreras Gonzalez</cp:lastModifiedBy>
  <cp:lastPrinted>2019-08-29T19:18:44Z</cp:lastPrinted>
  <dcterms:created xsi:type="dcterms:W3CDTF">2019-03-12T19:40:59Z</dcterms:created>
  <dcterms:modified xsi:type="dcterms:W3CDTF">2025-07-10T21:10:05Z</dcterms:modified>
</cp:coreProperties>
</file>