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O:\Gerencia Centros de Desarrollo de Negocios\34. CENTROS\32. centrocauquenes\3 ER AÑO\Ampliación\"/>
    </mc:Choice>
  </mc:AlternateContent>
  <bookViews>
    <workbookView xWindow="0" yWindow="0" windowWidth="15540" windowHeight="4665" tabRatio="938" firstSheet="2" activeTab="4"/>
  </bookViews>
  <sheets>
    <sheet name="BRECHAS EQUIPO" sheetId="23" r:id="rId1"/>
    <sheet name="ACTIV. DES. PROFESIONAL" sheetId="24" r:id="rId2"/>
    <sheet name="PLAN DE CAPACITACIÓN REGULAR" sheetId="25" r:id="rId3"/>
    <sheet name="CRONOGR. CAPACIT. REGULAR" sheetId="26" r:id="rId4"/>
    <sheet name="PRESUPUESTO EJECUCIÓN" sheetId="30" r:id="rId5"/>
    <sheet name="Memoria Calculo Provisiones" sheetId="29" r:id="rId6"/>
    <sheet name="Memoría de calculo RRHH" sheetId="27" r:id="rId7"/>
    <sheet name="Memoría de calculo Operación " sheetId="28" r:id="rId8"/>
  </sheets>
  <definedNames>
    <definedName name="_xlnm.Print_Area" localSheetId="4">'PRESUPUESTO EJECUCIÓN'!$A$1:$H$77</definedName>
  </definedNames>
  <calcPr calcId="162913"/>
</workbook>
</file>

<file path=xl/calcChain.xml><?xml version="1.0" encoding="utf-8"?>
<calcChain xmlns="http://schemas.openxmlformats.org/spreadsheetml/2006/main">
  <c r="E31" i="30" l="1"/>
  <c r="X29" i="29" l="1"/>
  <c r="X30" i="29"/>
  <c r="X31" i="29"/>
  <c r="X32" i="29"/>
  <c r="X33" i="29"/>
  <c r="X34" i="29"/>
  <c r="X35" i="29"/>
  <c r="X36" i="29"/>
  <c r="X37" i="29"/>
  <c r="X38" i="29"/>
  <c r="X39" i="29"/>
  <c r="X40" i="29"/>
  <c r="X41" i="29"/>
  <c r="W29" i="29"/>
  <c r="W30" i="29"/>
  <c r="W31" i="29"/>
  <c r="W32" i="29"/>
  <c r="W33" i="29"/>
  <c r="W34" i="29"/>
  <c r="W35" i="29"/>
  <c r="W36" i="29"/>
  <c r="W37" i="29"/>
  <c r="W38" i="29"/>
  <c r="W39" i="29"/>
  <c r="W40" i="29"/>
  <c r="W41" i="29"/>
  <c r="V29" i="29"/>
  <c r="V30" i="29"/>
  <c r="V31" i="29"/>
  <c r="V32" i="29"/>
  <c r="V33" i="29"/>
  <c r="V34" i="29"/>
  <c r="V35" i="29"/>
  <c r="V36" i="29"/>
  <c r="V37" i="29"/>
  <c r="V38" i="29"/>
  <c r="V39" i="29"/>
  <c r="V40" i="29"/>
  <c r="V41" i="29"/>
  <c r="U29" i="29"/>
  <c r="U30" i="29"/>
  <c r="U31" i="29"/>
  <c r="U32" i="29"/>
  <c r="U33" i="29"/>
  <c r="U34" i="29"/>
  <c r="U35" i="29"/>
  <c r="U36" i="29"/>
  <c r="U37" i="29"/>
  <c r="U38" i="29"/>
  <c r="U39" i="29"/>
  <c r="U40" i="29"/>
  <c r="T29" i="29"/>
  <c r="T30" i="29"/>
  <c r="T31" i="29"/>
  <c r="T32" i="29"/>
  <c r="T33" i="29"/>
  <c r="T34" i="29"/>
  <c r="T35" i="29"/>
  <c r="T36" i="29"/>
  <c r="T37" i="29"/>
  <c r="T38" i="29"/>
  <c r="T39" i="29"/>
  <c r="T40" i="29"/>
  <c r="T41" i="29"/>
  <c r="S29" i="29"/>
  <c r="S30" i="29"/>
  <c r="S31" i="29"/>
  <c r="S32" i="29"/>
  <c r="S33" i="29"/>
  <c r="S34" i="29"/>
  <c r="S35" i="29"/>
  <c r="S36" i="29"/>
  <c r="S37" i="29"/>
  <c r="S38" i="29"/>
  <c r="S39" i="29"/>
  <c r="S40" i="29"/>
  <c r="S41" i="29"/>
  <c r="R42" i="29"/>
  <c r="P42" i="29"/>
  <c r="N42" i="29"/>
  <c r="L42" i="29"/>
  <c r="J42" i="29"/>
  <c r="H42" i="29"/>
  <c r="U41" i="29"/>
  <c r="X28" i="29"/>
  <c r="W28" i="29"/>
  <c r="V28" i="29"/>
  <c r="U28" i="29"/>
  <c r="Y28" i="29" s="1"/>
  <c r="AD28" i="29" s="1"/>
  <c r="T28" i="29"/>
  <c r="S28" i="29"/>
  <c r="X42" i="29" l="1"/>
  <c r="Y39" i="29"/>
  <c r="AD39" i="29" s="1"/>
  <c r="Y35" i="29"/>
  <c r="AD35" i="29" s="1"/>
  <c r="Y31" i="29"/>
  <c r="AD31" i="29" s="1"/>
  <c r="AD42" i="29" s="1"/>
  <c r="Z40" i="29"/>
  <c r="AC40" i="29" s="1"/>
  <c r="Z36" i="29"/>
  <c r="AC36" i="29" s="1"/>
  <c r="Z32" i="29"/>
  <c r="AC32" i="29" s="1"/>
  <c r="Y41" i="29"/>
  <c r="AD41" i="29" s="1"/>
  <c r="AE41" i="29" s="1"/>
  <c r="Y37" i="29"/>
  <c r="AD37" i="29" s="1"/>
  <c r="Y33" i="29"/>
  <c r="AD33" i="29" s="1"/>
  <c r="Y29" i="29"/>
  <c r="AD29" i="29" s="1"/>
  <c r="Z38" i="29"/>
  <c r="AC38" i="29" s="1"/>
  <c r="AE38" i="29" s="1"/>
  <c r="Z34" i="29"/>
  <c r="AC34" i="29" s="1"/>
  <c r="Z30" i="29"/>
  <c r="AC30" i="29" s="1"/>
  <c r="Y38" i="29"/>
  <c r="AD38" i="29" s="1"/>
  <c r="Y34" i="29"/>
  <c r="AD34" i="29" s="1"/>
  <c r="AE34" i="29" s="1"/>
  <c r="Y30" i="29"/>
  <c r="AD30" i="29" s="1"/>
  <c r="Y40" i="29"/>
  <c r="AD40" i="29" s="1"/>
  <c r="Y36" i="29"/>
  <c r="AD36" i="29" s="1"/>
  <c r="AE36" i="29" s="1"/>
  <c r="Y32" i="29"/>
  <c r="AD32" i="29" s="1"/>
  <c r="AE30" i="29"/>
  <c r="Z39" i="29"/>
  <c r="AC39" i="29" s="1"/>
  <c r="Z35" i="29"/>
  <c r="AC35" i="29" s="1"/>
  <c r="Z31" i="29"/>
  <c r="AC31" i="29" s="1"/>
  <c r="Z41" i="29"/>
  <c r="AC41" i="29" s="1"/>
  <c r="Z37" i="29"/>
  <c r="AC37" i="29" s="1"/>
  <c r="Z33" i="29"/>
  <c r="AC33" i="29" s="1"/>
  <c r="Z29" i="29"/>
  <c r="AC29" i="29" s="1"/>
  <c r="AE40" i="29"/>
  <c r="V42" i="29"/>
  <c r="T42" i="29"/>
  <c r="Z28" i="29"/>
  <c r="AE29" i="29" l="1"/>
  <c r="AE32" i="29"/>
  <c r="AE31" i="29"/>
  <c r="AE37" i="29"/>
  <c r="AE33" i="29"/>
  <c r="AE35" i="29"/>
  <c r="AE39" i="29"/>
  <c r="AC28" i="29"/>
  <c r="Z42" i="29"/>
  <c r="AC42" i="29" l="1"/>
  <c r="AE28" i="29"/>
  <c r="AE42" i="29" s="1"/>
  <c r="V5" i="29" l="1"/>
  <c r="V6" i="29"/>
  <c r="V7" i="29"/>
  <c r="V8" i="29"/>
  <c r="V9" i="29"/>
  <c r="V10" i="29"/>
  <c r="V11" i="29"/>
  <c r="V12" i="29"/>
  <c r="V13" i="29"/>
  <c r="V14" i="29"/>
  <c r="V15" i="29"/>
  <c r="V16" i="29"/>
  <c r="V17" i="29"/>
  <c r="T5" i="29"/>
  <c r="T6" i="29"/>
  <c r="T7" i="29"/>
  <c r="T8" i="29"/>
  <c r="T9" i="29"/>
  <c r="T10" i="29"/>
  <c r="T11" i="29"/>
  <c r="T12" i="29"/>
  <c r="T13" i="29"/>
  <c r="T14" i="29"/>
  <c r="T15" i="29"/>
  <c r="T16" i="29"/>
  <c r="T17" i="29"/>
  <c r="O18" i="29"/>
  <c r="Q5" i="29"/>
  <c r="Q6" i="29"/>
  <c r="Q7" i="29"/>
  <c r="Q8" i="29"/>
  <c r="Q9" i="29"/>
  <c r="Q10" i="29"/>
  <c r="Q11" i="29"/>
  <c r="Q12" i="29"/>
  <c r="Q13" i="29"/>
  <c r="Q14" i="29"/>
  <c r="Q15" i="29"/>
  <c r="Q16" i="29"/>
  <c r="Q17" i="29"/>
  <c r="N5" i="29"/>
  <c r="N6" i="29"/>
  <c r="N7" i="29"/>
  <c r="N8" i="29"/>
  <c r="N9" i="29"/>
  <c r="N10" i="29"/>
  <c r="N11" i="29"/>
  <c r="N12" i="29"/>
  <c r="N13" i="29"/>
  <c r="N14" i="29"/>
  <c r="N15" i="29"/>
  <c r="N16" i="29"/>
  <c r="N17" i="29"/>
  <c r="K13" i="29"/>
  <c r="K14" i="29"/>
  <c r="K15" i="29"/>
  <c r="K16" i="29"/>
  <c r="K5" i="29"/>
  <c r="K6" i="29"/>
  <c r="K7" i="29"/>
  <c r="K8" i="29"/>
  <c r="K9" i="29"/>
  <c r="K10" i="29"/>
  <c r="K11" i="29"/>
  <c r="K12" i="29"/>
  <c r="U9" i="29" l="1"/>
  <c r="W9" i="29" s="1"/>
  <c r="U5" i="29"/>
  <c r="W5" i="29" s="1"/>
  <c r="U13" i="29"/>
  <c r="W13" i="29" s="1"/>
  <c r="U12" i="29"/>
  <c r="W12" i="29" s="1"/>
  <c r="U8" i="29"/>
  <c r="W8" i="29" s="1"/>
  <c r="U16" i="29"/>
  <c r="W16" i="29" s="1"/>
  <c r="U11" i="29"/>
  <c r="W11" i="29" s="1"/>
  <c r="U7" i="29"/>
  <c r="W7" i="29" s="1"/>
  <c r="U15" i="29"/>
  <c r="W15" i="29" s="1"/>
  <c r="U10" i="29"/>
  <c r="W10" i="29" s="1"/>
  <c r="U6" i="29"/>
  <c r="W6" i="29" s="1"/>
  <c r="U14" i="29"/>
  <c r="W14" i="29" s="1"/>
  <c r="E11" i="30" l="1"/>
  <c r="B60" i="30" s="1"/>
  <c r="H43" i="30"/>
  <c r="H44" i="30"/>
  <c r="H45" i="30"/>
  <c r="H42" i="30"/>
  <c r="C73" i="30"/>
  <c r="B73" i="30"/>
  <c r="C70" i="30"/>
  <c r="B70" i="30"/>
  <c r="E38" i="30"/>
  <c r="B69" i="30" s="1"/>
  <c r="C68" i="30"/>
  <c r="B68" i="30"/>
  <c r="C67" i="30"/>
  <c r="B67" i="30"/>
  <c r="C66" i="30"/>
  <c r="B66" i="30"/>
  <c r="C65" i="30"/>
  <c r="B65" i="30"/>
  <c r="C64" i="30"/>
  <c r="B64" i="30"/>
  <c r="C63" i="30"/>
  <c r="B63" i="30"/>
  <c r="C62" i="30"/>
  <c r="B62" i="30"/>
  <c r="H50" i="30"/>
  <c r="G49" i="30"/>
  <c r="G52" i="30" s="1"/>
  <c r="F49" i="30"/>
  <c r="F52" i="30" s="1"/>
  <c r="H41" i="30"/>
  <c r="H40" i="30"/>
  <c r="H39" i="30"/>
  <c r="G38" i="30"/>
  <c r="F38" i="30"/>
  <c r="F30" i="30" s="1"/>
  <c r="H37" i="30"/>
  <c r="H36" i="30"/>
  <c r="H35" i="30"/>
  <c r="H34" i="30"/>
  <c r="H33" i="30"/>
  <c r="H32" i="30"/>
  <c r="H31" i="30"/>
  <c r="H28" i="30"/>
  <c r="G27" i="30"/>
  <c r="F27" i="30"/>
  <c r="E27" i="30"/>
  <c r="B72" i="30" s="1"/>
  <c r="H26" i="30"/>
  <c r="H25" i="30"/>
  <c r="G24" i="30"/>
  <c r="F24" i="30"/>
  <c r="E24" i="30"/>
  <c r="H23" i="30"/>
  <c r="H22" i="30" s="1"/>
  <c r="G22" i="30"/>
  <c r="F22" i="30"/>
  <c r="C61" i="30" s="1"/>
  <c r="E22" i="30"/>
  <c r="B61" i="30" s="1"/>
  <c r="H21" i="30"/>
  <c r="H20" i="30"/>
  <c r="H19" i="30"/>
  <c r="H18" i="30"/>
  <c r="H17" i="30"/>
  <c r="H16" i="30"/>
  <c r="H15" i="30"/>
  <c r="H14" i="30"/>
  <c r="H13" i="30"/>
  <c r="H12" i="30"/>
  <c r="G11" i="30"/>
  <c r="F11" i="30"/>
  <c r="C60" i="30" l="1"/>
  <c r="C74" i="30" s="1"/>
  <c r="C71" i="30"/>
  <c r="C72" i="30"/>
  <c r="H24" i="30"/>
  <c r="G30" i="30"/>
  <c r="G46" i="30" s="1"/>
  <c r="E30" i="30"/>
  <c r="E46" i="30" s="1"/>
  <c r="F46" i="30"/>
  <c r="E29" i="30"/>
  <c r="H27" i="30"/>
  <c r="F29" i="30"/>
  <c r="B71" i="30"/>
  <c r="B74" i="30" s="1"/>
  <c r="C69" i="30"/>
  <c r="H38" i="30"/>
  <c r="H11" i="30"/>
  <c r="G29" i="30"/>
  <c r="F54" i="30" l="1"/>
  <c r="G47" i="30"/>
  <c r="G48" i="30" s="1"/>
  <c r="G55" i="30" s="1"/>
  <c r="G54" i="30"/>
  <c r="F47" i="30"/>
  <c r="F48" i="30" s="1"/>
  <c r="F55" i="30" s="1"/>
  <c r="H30" i="30"/>
  <c r="H46" i="30" s="1"/>
  <c r="H29" i="30"/>
  <c r="E47" i="30"/>
  <c r="E48" i="30" s="1"/>
  <c r="H47" i="30" l="1"/>
  <c r="H48" i="30" s="1"/>
  <c r="E51" i="30"/>
  <c r="H51" i="30" s="1"/>
  <c r="H49" i="30" s="1"/>
  <c r="H52" i="30" s="1"/>
  <c r="E49" i="30" l="1"/>
  <c r="E90" i="28"/>
  <c r="D90" i="28"/>
  <c r="C90" i="28"/>
  <c r="B89" i="28"/>
  <c r="B88" i="28"/>
  <c r="B87" i="28"/>
  <c r="B90" i="28" s="1"/>
  <c r="E83" i="28"/>
  <c r="D83" i="28"/>
  <c r="C83" i="28"/>
  <c r="B82" i="28"/>
  <c r="B81" i="28"/>
  <c r="B80" i="28"/>
  <c r="E76" i="28"/>
  <c r="D76" i="28"/>
  <c r="C76" i="28"/>
  <c r="B75" i="28"/>
  <c r="B74" i="28"/>
  <c r="B73" i="28"/>
  <c r="B76" i="28" s="1"/>
  <c r="E70" i="28"/>
  <c r="D70" i="28"/>
  <c r="C70" i="28"/>
  <c r="B69" i="28"/>
  <c r="B68" i="28"/>
  <c r="B67" i="28"/>
  <c r="E63" i="28"/>
  <c r="D63" i="28"/>
  <c r="C63" i="28"/>
  <c r="B62" i="28"/>
  <c r="B61" i="28"/>
  <c r="B60" i="28"/>
  <c r="B63" i="28" s="1"/>
  <c r="E56" i="28"/>
  <c r="D56" i="28"/>
  <c r="C56" i="28"/>
  <c r="B56" i="28"/>
  <c r="B55" i="28"/>
  <c r="B54" i="28"/>
  <c r="B53" i="28"/>
  <c r="E49" i="28"/>
  <c r="D49" i="28"/>
  <c r="C49" i="28"/>
  <c r="B48" i="28"/>
  <c r="B47" i="28"/>
  <c r="B46" i="28"/>
  <c r="E42" i="28"/>
  <c r="D42" i="28"/>
  <c r="C42" i="28"/>
  <c r="B41" i="28"/>
  <c r="B40" i="28"/>
  <c r="B39" i="28"/>
  <c r="B42" i="28" s="1"/>
  <c r="E35" i="28"/>
  <c r="D35" i="28"/>
  <c r="C35" i="28"/>
  <c r="B34" i="28"/>
  <c r="B33" i="28"/>
  <c r="B32" i="28"/>
  <c r="E28" i="28"/>
  <c r="D28" i="28"/>
  <c r="C28" i="28"/>
  <c r="B27" i="28"/>
  <c r="B26" i="28"/>
  <c r="B25" i="28"/>
  <c r="D14" i="28"/>
  <c r="C14" i="28"/>
  <c r="B13" i="28"/>
  <c r="B12" i="28"/>
  <c r="B11" i="28"/>
  <c r="B5" i="28"/>
  <c r="B6" i="28"/>
  <c r="B4" i="28"/>
  <c r="D7" i="28"/>
  <c r="C7" i="28"/>
  <c r="B19" i="28"/>
  <c r="B20" i="28"/>
  <c r="B18" i="28"/>
  <c r="D21" i="28"/>
  <c r="E21" i="28"/>
  <c r="C21" i="28"/>
  <c r="H6" i="27"/>
  <c r="I6" i="27" s="1"/>
  <c r="J6" i="27" s="1"/>
  <c r="H7" i="27"/>
  <c r="H8" i="27"/>
  <c r="I8" i="27" s="1"/>
  <c r="J8" i="27" s="1"/>
  <c r="H9" i="27"/>
  <c r="I9" i="27" s="1"/>
  <c r="J9" i="27" s="1"/>
  <c r="H10" i="27"/>
  <c r="I10" i="27" s="1"/>
  <c r="J10" i="27" s="1"/>
  <c r="H11" i="27"/>
  <c r="I11" i="27" s="1"/>
  <c r="J11" i="27" s="1"/>
  <c r="H12" i="27"/>
  <c r="I12" i="27" s="1"/>
  <c r="J12" i="27" s="1"/>
  <c r="H13" i="27"/>
  <c r="I13" i="27" s="1"/>
  <c r="J13" i="27" s="1"/>
  <c r="H5" i="27"/>
  <c r="I5" i="27" s="1"/>
  <c r="J5" i="27" s="1"/>
  <c r="D28" i="27"/>
  <c r="E28" i="27"/>
  <c r="E14" i="27"/>
  <c r="F14" i="27"/>
  <c r="D14" i="27"/>
  <c r="I7" i="27"/>
  <c r="B49" i="28" l="1"/>
  <c r="B83" i="28"/>
  <c r="E52" i="30"/>
  <c r="E54" i="30" s="1"/>
  <c r="H54" i="30" s="1"/>
  <c r="E55" i="30"/>
  <c r="H55" i="30" s="1"/>
  <c r="B28" i="28"/>
  <c r="B70" i="28"/>
  <c r="B14" i="28"/>
  <c r="B35" i="28"/>
  <c r="B21" i="28"/>
  <c r="B7" i="28"/>
  <c r="H14" i="27"/>
  <c r="I14" i="27"/>
  <c r="J7" i="27"/>
  <c r="J14" i="27" s="1"/>
  <c r="V4" i="29"/>
  <c r="V18" i="29" s="1"/>
  <c r="J18" i="29"/>
  <c r="L18" i="29"/>
  <c r="M18" i="29"/>
  <c r="P18" i="29"/>
  <c r="R18" i="29"/>
  <c r="S18" i="29"/>
  <c r="I18" i="29"/>
  <c r="T4" i="29" l="1"/>
  <c r="Q4" i="29"/>
  <c r="N4" i="29"/>
  <c r="K17" i="29"/>
  <c r="U17" i="29" s="1"/>
  <c r="K4" i="29"/>
  <c r="W17" i="29" l="1"/>
  <c r="U4" i="29"/>
  <c r="W4" i="29" s="1"/>
  <c r="N18" i="29"/>
  <c r="Q18" i="29"/>
  <c r="K18" i="29"/>
  <c r="T18" i="29"/>
  <c r="U18" i="29" l="1"/>
  <c r="W18" i="29"/>
</calcChain>
</file>

<file path=xl/comments1.xml><?xml version="1.0" encoding="utf-8"?>
<comments xmlns="http://schemas.openxmlformats.org/spreadsheetml/2006/main">
  <authors>
    <author>Carolina Garcia Ramirez</author>
  </authors>
  <commentList>
    <comment ref="A6" authorId="0" shapeId="0">
      <text>
        <r>
          <rPr>
            <sz val="9"/>
            <color indexed="81"/>
            <rFont val="Tahoma"/>
            <family val="2"/>
          </rPr>
          <t>Todos los valores deben leerse directamente desde la memoria de calculo respectiva</t>
        </r>
      </text>
    </comment>
    <comment ref="F6" authorId="0" shapeId="0">
      <text>
        <r>
          <rPr>
            <sz val="9"/>
            <color indexed="81"/>
            <rFont val="Tahoma"/>
            <family val="2"/>
          </rPr>
          <t xml:space="preserve">se debe adjuntar las cartas de compromiso de los aporte
</t>
        </r>
      </text>
    </comment>
    <comment ref="A11" authorId="0" shapeId="0">
      <text>
        <r>
          <rPr>
            <sz val="9"/>
            <color indexed="81"/>
            <rFont val="Tahoma"/>
            <family val="2"/>
          </rPr>
          <t>- Con aporte SCT Se debe respetar los valores referenciales .
- Podran ser ajustados según IPC anual informado por SERCOTEC previamente</t>
        </r>
        <r>
          <rPr>
            <sz val="9"/>
            <color indexed="81"/>
            <rFont val="Tahoma"/>
            <family val="2"/>
          </rPr>
          <t xml:space="preserve">
- Todo beneficio adicional a lo establecido, podra cargarse al aporte del operador.</t>
        </r>
      </text>
    </comment>
    <comment ref="A21" authorId="0" shapeId="0">
      <text>
        <r>
          <rPr>
            <sz val="9"/>
            <color indexed="81"/>
            <rFont val="Tahoma"/>
            <family val="2"/>
          </rPr>
          <t xml:space="preserve">
Con cargo del operador podrá considerar HH propias de la administración del proyecto tales como:
- jefe de proyecto (no podrá superar renta mensualizada equivalente al cargo de director.
- Encargado de rendiciones/contable (no podrá superar renta mensualizada equivalente a Asesor junior)
Para ambos casos se deberá especificar  a través de un anexo de contrato las HH que se dispondrán para la administración de centro
</t>
        </r>
      </text>
    </comment>
    <comment ref="A25" authorId="0" shapeId="0">
      <text>
        <r>
          <rPr>
            <sz val="9"/>
            <color indexed="81"/>
            <rFont val="Tahoma"/>
            <family val="2"/>
          </rPr>
          <t xml:space="preserve">Debera considerar el saldo con sus respectivos reajustes
</t>
        </r>
      </text>
    </comment>
    <comment ref="A28" authorId="0" shapeId="0">
      <text>
        <r>
          <rPr>
            <sz val="9"/>
            <color indexed="81"/>
            <rFont val="Tahoma"/>
            <family val="2"/>
          </rPr>
          <t xml:space="preserve">debera considera saldo con sus respectivos reajustes
</t>
        </r>
      </text>
    </comment>
    <comment ref="A30" authorId="0" shapeId="0">
      <text>
        <r>
          <rPr>
            <sz val="9"/>
            <color indexed="81"/>
            <rFont val="Tahoma"/>
            <family val="2"/>
          </rPr>
          <t xml:space="preserve">se debera tener de referencia gasto rendido promedio años anteriores
</t>
        </r>
      </text>
    </comment>
    <comment ref="A33" authorId="0" shapeId="0">
      <text>
        <r>
          <rPr>
            <sz val="9"/>
            <color indexed="81"/>
            <rFont val="Tahoma"/>
            <family val="2"/>
          </rPr>
          <t xml:space="preserve">podrá considerar la contratación de apoyo administrativo - contable, con cargo presupuesto SCT de la remuneración bruta mensual y con cargo al operador las provisiones de vacaciones e IAS y otros beneficios adicionales de corresponder
en caso de incorporar deberá tener en consideración el perfil y funciones para el cargo
</t>
        </r>
      </text>
    </comment>
    <comment ref="A40" authorId="0" shapeId="0">
      <text>
        <r>
          <rPr>
            <sz val="9"/>
            <color indexed="81"/>
            <rFont val="Tahoma"/>
            <family val="2"/>
          </rPr>
          <t xml:space="preserve">Este Ítem es obligatorio y podrá ser financiado con aportes compartidos, y con aporte SCT, se podrá permitir hasta un 20% del total del presupuesto para este subÍtem (Asesores especialistas), sujeto a evaluación en la negociación, por criterios territoriales y vinculaciones.
</t>
        </r>
      </text>
    </comment>
    <comment ref="A41" authorId="0" shapeId="0">
      <text>
        <r>
          <rPr>
            <sz val="9"/>
            <color indexed="81"/>
            <rFont val="Tahoma"/>
            <family val="2"/>
          </rPr>
          <t>Este Ítem es obligatorio y podrá ser financiado con aportes compartidos, y con aporte SCT, solo se podrá permitir hasta un 20% del total del presupuesto para este subÍtem (Estudios de mercado), sujeto a evaluación en la negociación, por criterios territoriales y vinculaciones. Se debe considerar HH  de Alumnos en practica y/o tesistas para soporte en este aspecto.</t>
        </r>
      </text>
    </comment>
    <comment ref="A50" authorId="0" shapeId="0">
      <text>
        <r>
          <rPr>
            <sz val="9"/>
            <color indexed="81"/>
            <rFont val="Tahoma"/>
            <family val="2"/>
          </rPr>
          <t>con aporte SCT solo se podar financiar hasta el tope del costo del año anterior.
 Se debe adjunta cotización a modo referencial</t>
        </r>
      </text>
    </comment>
    <comment ref="A55" authorId="0" shapeId="0">
      <text>
        <r>
          <rPr>
            <sz val="9"/>
            <color indexed="81"/>
            <rFont val="Tahoma"/>
            <family val="2"/>
          </rPr>
          <t>se debe considerar el total de renovación + las IAS acumuladas años anteriores</t>
        </r>
      </text>
    </comment>
  </commentList>
</comments>
</file>

<file path=xl/comments2.xml><?xml version="1.0" encoding="utf-8"?>
<comments xmlns="http://schemas.openxmlformats.org/spreadsheetml/2006/main">
  <authors>
    <author>Carolina Garcia Ramirez</author>
    <author>Luis Berríos López</author>
  </authors>
  <commentList>
    <comment ref="A2" authorId="0" shapeId="0">
      <text>
        <r>
          <rPr>
            <sz val="9"/>
            <color indexed="81"/>
            <rFont val="Tahoma"/>
            <family val="2"/>
          </rPr>
          <t xml:space="preserve">Podra incorporar tantas filas sea necesario, se deberá mantenr formato de celdas
</t>
        </r>
      </text>
    </comment>
    <comment ref="B2" authorId="0" shapeId="0">
      <text>
        <r>
          <rPr>
            <sz val="9"/>
            <color indexed="81"/>
            <rFont val="Tahoma"/>
            <family val="2"/>
          </rPr>
          <t xml:space="preserve">debera incorporar a todos los tabajadores que han pasado por el centro desde la firma del convenio
</t>
        </r>
      </text>
    </comment>
    <comment ref="F2" authorId="1" shapeId="0">
      <text>
        <r>
          <rPr>
            <sz val="9"/>
            <color indexed="81"/>
            <rFont val="Tahoma"/>
            <family val="2"/>
          </rPr>
          <t>En el caso de las desvinculaciones se debe indicar si se cargo pago de finiquito a la provisión, en el periodo que corresponda</t>
        </r>
      </text>
    </comment>
    <comment ref="G2" authorId="0" shapeId="0">
      <text>
        <r>
          <rPr>
            <sz val="9"/>
            <color indexed="81"/>
            <rFont val="Tahoma"/>
            <family val="2"/>
          </rPr>
          <t xml:space="preserve">Se debe indicar años de antigüedad en el cargo considerando periodo de renovación (julio 2019) por cada 6 meses un año)
</t>
        </r>
      </text>
    </comment>
    <comment ref="H2" authorId="0" shapeId="0">
      <text>
        <r>
          <rPr>
            <sz val="9"/>
            <color indexed="81"/>
            <rFont val="Tahoma"/>
            <family val="2"/>
          </rPr>
          <t xml:space="preserve">Indicar remuneraciones periodo renovación, con tope 90UF cargo SCT
</t>
        </r>
      </text>
    </comment>
    <comment ref="I2" authorId="0" shapeId="0">
      <text>
        <r>
          <rPr>
            <sz val="9"/>
            <color indexed="81"/>
            <rFont val="Tahoma"/>
            <family val="2"/>
          </rPr>
          <t xml:space="preserve">Indicar si la información corresponde a renovación o acumulado
</t>
        </r>
      </text>
    </comment>
    <comment ref="L2" authorId="0" shapeId="0">
      <text>
        <r>
          <rPr>
            <sz val="9"/>
            <color indexed="81"/>
            <rFont val="Tahoma"/>
            <family val="2"/>
          </rPr>
          <t xml:space="preserve">Indicar si la información corresponde a renovación o acumulado
</t>
        </r>
      </text>
    </comment>
    <comment ref="O2" authorId="0" shapeId="0">
      <text>
        <r>
          <rPr>
            <sz val="9"/>
            <color indexed="81"/>
            <rFont val="Tahoma"/>
            <family val="2"/>
          </rPr>
          <t xml:space="preserve">Indicar si la información corresponde a renovación o acumulado
</t>
        </r>
      </text>
    </comment>
    <comment ref="R2" authorId="0" shapeId="0">
      <text>
        <r>
          <rPr>
            <sz val="9"/>
            <color indexed="81"/>
            <rFont val="Tahoma"/>
            <family val="2"/>
          </rPr>
          <t xml:space="preserve">Indicar si la información corresponde a renovación o acumulado
</t>
        </r>
      </text>
    </comment>
    <comment ref="I18" authorId="1" shapeId="0">
      <text>
        <r>
          <rPr>
            <sz val="9"/>
            <color indexed="81"/>
            <rFont val="Tahoma"/>
            <family val="2"/>
          </rPr>
          <t>Valor debe ser igual al valor rendido en el periodo 1</t>
        </r>
      </text>
    </comment>
    <comment ref="L18" authorId="1" shapeId="0">
      <text>
        <r>
          <rPr>
            <b/>
            <sz val="9"/>
            <color indexed="81"/>
            <rFont val="Tahoma"/>
            <family val="2"/>
          </rPr>
          <t>Valor debe ser igual al valor rendido en el periodo 2</t>
        </r>
      </text>
    </comment>
    <comment ref="O18" authorId="1" shapeId="0">
      <text>
        <r>
          <rPr>
            <b/>
            <sz val="9"/>
            <color indexed="81"/>
            <rFont val="Tahoma"/>
            <family val="2"/>
          </rPr>
          <t>Valor debe ser igual al valor rendido en el periodo 3</t>
        </r>
      </text>
    </comment>
    <comment ref="U18" authorId="1" shapeId="0">
      <text>
        <r>
          <rPr>
            <b/>
            <sz val="9"/>
            <color indexed="81"/>
            <rFont val="Tahoma"/>
            <family val="2"/>
          </rPr>
          <t>Este monto debe estar en la cuenta corriente. Se debe ver reflejado en el flujo de fondos</t>
        </r>
        <r>
          <rPr>
            <sz val="9"/>
            <color indexed="81"/>
            <rFont val="Tahoma"/>
            <family val="2"/>
          </rPr>
          <t xml:space="preserve">
</t>
        </r>
      </text>
    </comment>
    <comment ref="W18" authorId="1" shapeId="0">
      <text>
        <r>
          <rPr>
            <b/>
            <sz val="9"/>
            <color indexed="81"/>
            <rFont val="Tahoma"/>
            <family val="2"/>
          </rPr>
          <t>Este monto es el que se debe considerar para el presupuesto ejecución y si  es menor a 0, entonces en el presupuesto ejecución es $0.</t>
        </r>
      </text>
    </comment>
    <comment ref="H42" authorId="1" shapeId="0">
      <text>
        <r>
          <rPr>
            <b/>
            <sz val="9"/>
            <color indexed="81"/>
            <rFont val="Tahoma"/>
            <family val="2"/>
          </rPr>
          <t>Valor debe ser igual al valor rendido en el periodo 1</t>
        </r>
      </text>
    </comment>
    <comment ref="J42" authorId="1" shapeId="0">
      <text>
        <r>
          <rPr>
            <b/>
            <sz val="9"/>
            <color indexed="81"/>
            <rFont val="Tahoma"/>
            <family val="2"/>
          </rPr>
          <t>Luis Berríos López:</t>
        </r>
        <r>
          <rPr>
            <sz val="9"/>
            <color indexed="81"/>
            <rFont val="Tahoma"/>
            <family val="2"/>
          </rPr>
          <t xml:space="preserve">
Valor debe ser igual al valor rendido en el periodo 2</t>
        </r>
      </text>
    </comment>
    <comment ref="L42" authorId="1" shapeId="0">
      <text>
        <r>
          <rPr>
            <b/>
            <sz val="9"/>
            <color indexed="81"/>
            <rFont val="Tahoma"/>
            <family val="2"/>
          </rPr>
          <t>Luis Berríos López:</t>
        </r>
        <r>
          <rPr>
            <sz val="9"/>
            <color indexed="81"/>
            <rFont val="Tahoma"/>
            <family val="2"/>
          </rPr>
          <t xml:space="preserve">
Valor debe ser igual al valor presupuestado y rendido en el periodo 3</t>
        </r>
      </text>
    </comment>
    <comment ref="AB42" authorId="1" shapeId="0">
      <text>
        <r>
          <rPr>
            <sz val="9"/>
            <color indexed="81"/>
            <rFont val="Tahoma"/>
            <family val="2"/>
          </rPr>
          <t xml:space="preserve">Valor proyectado, según remuneraciones del periodo de renovación
</t>
        </r>
      </text>
    </comment>
  </commentList>
</comments>
</file>

<file path=xl/comments3.xml><?xml version="1.0" encoding="utf-8"?>
<comments xmlns="http://schemas.openxmlformats.org/spreadsheetml/2006/main">
  <authors>
    <author>Carolina Garcia Ramirez</author>
  </authors>
  <commentList>
    <comment ref="G4" authorId="0" shapeId="0">
      <text>
        <r>
          <rPr>
            <sz val="9"/>
            <color indexed="81"/>
            <rFont val="Tahoma"/>
            <family val="2"/>
          </rPr>
          <t>Se debe especificar que beneficio adicional concede a sus trabajadores; solo concargo a aporte operador
En caso de tener un pago por concepto de "gratificación" debera incorporarlo en esta casilla con cargo al aporte operador: las gratificaciones corresponden a una parte de las utilidades, y éstas son de la empresa, aunque constituyen remuneración, de acuerdo al artículo 42 del Código del Trabajo. El caso es que el procedimiento de rendición de Sercotec dispone que el concepto remuneraciones se refiere al gasto en personal “directamente asociado a las actividades del Centro” y no puedan atribuirse a los Centros las liquidaciones de impuesto a la renta de las empresas operadoras, en relación a los excedentes de su giro, que van más allá de las actividades del Centro.</t>
        </r>
      </text>
    </comment>
    <comment ref="E18" authorId="0" shapeId="0">
      <text>
        <r>
          <rPr>
            <sz val="9"/>
            <color indexed="81"/>
            <rFont val="Tahoma"/>
            <family val="2"/>
          </rPr>
          <t>Indicar la periodicidad de pago (ejemplo. Trimestral, semestral una vez al año, para este último tener en consideración que debe ser pagado al cierre de la operación del respectoivo )</t>
        </r>
      </text>
    </comment>
  </commentList>
</comments>
</file>

<file path=xl/comments4.xml><?xml version="1.0" encoding="utf-8"?>
<comments xmlns="http://schemas.openxmlformats.org/spreadsheetml/2006/main">
  <authors>
    <author>Carolina Garcia Ramirez</author>
  </authors>
  <commentList>
    <comment ref="A2" authorId="0" shapeId="0">
      <text>
        <r>
          <rPr>
            <sz val="9"/>
            <color indexed="81"/>
            <rFont val="Tahoma"/>
            <family val="2"/>
          </rPr>
          <t xml:space="preserve">Valor agregado con cargo a aportes del operador
Con cargo del operador podrá considerar HH propias de la administración del proyecto tales como:
- jefe de proyecto (no podrá superar renta mensualizada equivalente al cargo de director.
- Encargado de rendiciones/contable (no podrá superar renta mensualizada equivalente a Asesor junior)
Para ambos casos se deberá especificar  a través de un anexo de contrato las HH que se dispondrán para la administración de centro
</t>
        </r>
      </text>
    </comment>
    <comment ref="C2" authorId="0" shapeId="0">
      <text>
        <r>
          <rPr>
            <sz val="9"/>
            <color indexed="81"/>
            <rFont val="Tahoma"/>
            <family val="2"/>
          </rPr>
          <t xml:space="preserve">solo indicar en el caso que corresponda a un gasto mensual
</t>
        </r>
      </text>
    </comment>
    <comment ref="D2" authorId="0" shapeId="0">
      <text>
        <r>
          <rPr>
            <sz val="9"/>
            <color indexed="81"/>
            <rFont val="Tahoma"/>
            <family val="2"/>
          </rPr>
          <t>Todo gasto aporte operador debe especificar si es pecuniario o no pecuniario y debe tener el respectivo respaldo y compromiso del aportante</t>
        </r>
      </text>
    </comment>
    <comment ref="A9" authorId="0" shapeId="0">
      <text>
        <r>
          <rPr>
            <sz val="9"/>
            <color indexed="81"/>
            <rFont val="Tahoma"/>
            <family val="2"/>
          </rPr>
          <t xml:space="preserve">Valor agregado con cargo a aportes del operador
</t>
        </r>
      </text>
    </comment>
    <comment ref="C9" authorId="0" shapeId="0">
      <text>
        <r>
          <rPr>
            <sz val="9"/>
            <color indexed="81"/>
            <rFont val="Tahoma"/>
            <family val="2"/>
          </rPr>
          <t xml:space="preserve">solo indicar en el caso que corresponda a un gasto mensual
</t>
        </r>
      </text>
    </comment>
    <comment ref="D9" authorId="0" shapeId="0">
      <text>
        <r>
          <rPr>
            <sz val="9"/>
            <color indexed="81"/>
            <rFont val="Tahoma"/>
            <family val="2"/>
          </rPr>
          <t>Todo gasto aporte operador debe especificar si es pecuniario o no pecuniario y debe tener el respectivo respaldo y compromiso del aportante</t>
        </r>
      </text>
    </comment>
    <comment ref="A16" authorId="0" shapeId="0">
      <text>
        <r>
          <rPr>
            <sz val="9"/>
            <color indexed="81"/>
            <rFont val="Tahoma"/>
            <family val="2"/>
          </rPr>
          <t xml:space="preserve">Se deberá considerar el ppto y gasto promedio de los últimos años de operación
Para el caso de los aportes del operador, estos deben venir tipificados en aporte y cantidad
</t>
        </r>
      </text>
    </comment>
    <comment ref="C16" authorId="0" shapeId="0">
      <text>
        <r>
          <rPr>
            <sz val="9"/>
            <color indexed="81"/>
            <rFont val="Tahoma"/>
            <family val="2"/>
          </rPr>
          <t xml:space="preserve">solo indicar en el caso que corresponda a un gasto mensual
</t>
        </r>
      </text>
    </comment>
    <comment ref="E16" authorId="0" shapeId="0">
      <text>
        <r>
          <rPr>
            <sz val="9"/>
            <color indexed="81"/>
            <rFont val="Tahoma"/>
            <family val="2"/>
          </rPr>
          <t>Todo gasto aporte operador debe especificar si es pecuniario o no pecuniario y debe tener el respectivo respaldo y compromiso del aportante</t>
        </r>
      </text>
    </comment>
    <comment ref="A23" authorId="0" shapeId="0">
      <text>
        <r>
          <rPr>
            <sz val="9"/>
            <color indexed="81"/>
            <rFont val="Tahoma"/>
            <family val="2"/>
          </rPr>
          <t xml:space="preserve">Se deberá considerar el ppto y gasto promedio de los últimos años de operación
Para el caso de los aportes del operador, estos deben venir tipificados en aporte y cantidad
Podrá considerar presupuesto para las evaluaciones psicolaborales, en caso de tener un proceso de recambio de profesionales
</t>
        </r>
      </text>
    </comment>
    <comment ref="C23" authorId="0" shapeId="0">
      <text>
        <r>
          <rPr>
            <sz val="9"/>
            <color indexed="81"/>
            <rFont val="Tahoma"/>
            <family val="2"/>
          </rPr>
          <t xml:space="preserve">solo indicar en el caso que corresponda a un gasto mensual
</t>
        </r>
      </text>
    </comment>
    <comment ref="E23" authorId="0" shapeId="0">
      <text>
        <r>
          <rPr>
            <sz val="9"/>
            <color indexed="81"/>
            <rFont val="Tahoma"/>
            <family val="2"/>
          </rPr>
          <t>Todo gasto aporte operador debe especificar si es pecuniario o no pecuniario y debe tener el respectivo respaldo y compromiso del aportante</t>
        </r>
      </text>
    </comment>
    <comment ref="A30" authorId="0" shapeId="0">
      <text>
        <r>
          <rPr>
            <sz val="9"/>
            <color indexed="81"/>
            <rFont val="Tahoma"/>
            <family val="2"/>
          </rPr>
          <t xml:space="preserve">Podrá considerar la contratación de apoyo administrativo - contable, con cargo presupuesto SCT de la remuneración bruta mensual y con cargo al operador las provisiones de vacaciones e IAS y otros beneficios adicionales de corresponder
En caso de considerase deberá tener en consideración el perfil y funciones para el cargo.
Monto tope con cargo a presupeusto Sercotec homologable al asistente Adminsitrativo
</t>
        </r>
      </text>
    </comment>
    <comment ref="C30" authorId="0" shapeId="0">
      <text>
        <r>
          <rPr>
            <sz val="9"/>
            <color indexed="81"/>
            <rFont val="Tahoma"/>
            <family val="2"/>
          </rPr>
          <t xml:space="preserve">solo indicar en el caso que corresponda a un gasto mensual
</t>
        </r>
      </text>
    </comment>
    <comment ref="E30" authorId="0" shapeId="0">
      <text>
        <r>
          <rPr>
            <sz val="9"/>
            <color indexed="81"/>
            <rFont val="Tahoma"/>
            <family val="2"/>
          </rPr>
          <t>Todo gasto aporte operador debe especificar si es pecuniario o no pecuniario y debe tener el respectivo respaldo y compromiso del aportante</t>
        </r>
      </text>
    </comment>
    <comment ref="A37" authorId="0" shapeId="0">
      <text>
        <r>
          <rPr>
            <sz val="9"/>
            <color indexed="81"/>
            <rFont val="Tahoma"/>
            <family val="2"/>
          </rPr>
          <t>Se deberá considerar el ppto y gasto promedio de los últimos años de operación
Para el caso de los aportes del operador, estos deben venir tipificados en aporte y cantidad.
Estos gastos se pueden realizar en la medida que sean estrictamente necesarios
No se pueden realizar gastos con cargo SCT en la elaboración de artículos de promoción (cuadernos, calendarios, lápices, etc.) 
Solo se podrán realizar renovaciones a diarios, revistas y servicios, que no tienen su contenido gratuito en internet y que sean estrictamente necesarios o claves para la operación del centro.
Se podra considerar renovación de ropa de trabajo según lo indica el manual de lineamientos comunicacionales</t>
        </r>
      </text>
    </comment>
    <comment ref="C37" authorId="0" shapeId="0">
      <text>
        <r>
          <rPr>
            <sz val="9"/>
            <color indexed="81"/>
            <rFont val="Tahoma"/>
            <family val="2"/>
          </rPr>
          <t xml:space="preserve">solo indicar en el caso que corresponda a un gasto mensual
</t>
        </r>
      </text>
    </comment>
    <comment ref="E37" authorId="0" shapeId="0">
      <text>
        <r>
          <rPr>
            <sz val="9"/>
            <color indexed="81"/>
            <rFont val="Tahoma"/>
            <family val="2"/>
          </rPr>
          <t>Todo gasto aporte operador debe especificar si es pecuniario o no pecuniario y debe tener el respectivo respaldo y compromiso del aportante</t>
        </r>
      </text>
    </comment>
    <comment ref="A44" authorId="0" shapeId="0">
      <text>
        <r>
          <rPr>
            <sz val="9"/>
            <color indexed="81"/>
            <rFont val="Tahoma"/>
            <family val="2"/>
          </rPr>
          <t xml:space="preserve">Se deberá considerar el ppto y gasto promedio de los últimos años de operación
Para el caso de los aportes del operador, estos deben venir tipificados en aporte y cantidad.
Para los pagos de viáticos, se deberá tener en consideración que éste derecho, es para aquellos trabajadores que para el desempeño de sus funciones deban ausentarse de la localidad donde desempeñan habitualmente su trabajo. Para estos efectos, se considerarán como una misma localidad o conglomerados urbanos y suburbanos, según decreto exento número 90, publicado en el Diario Oficial el 21.03.2018
</t>
        </r>
      </text>
    </comment>
    <comment ref="C44" authorId="0" shapeId="0">
      <text>
        <r>
          <rPr>
            <sz val="9"/>
            <color indexed="81"/>
            <rFont val="Tahoma"/>
            <family val="2"/>
          </rPr>
          <t xml:space="preserve">solo indicar en el caso que corresponda a un gasto mensual
</t>
        </r>
      </text>
    </comment>
    <comment ref="E44" authorId="0" shapeId="0">
      <text>
        <r>
          <rPr>
            <sz val="9"/>
            <color indexed="81"/>
            <rFont val="Tahoma"/>
            <family val="2"/>
          </rPr>
          <t>Todo gasto aporte operador debe especificar si es pecuniario o no pecuniario y debe tener el respectivo respaldo y compromiso del aportante</t>
        </r>
      </text>
    </comment>
    <comment ref="A51" authorId="0" shapeId="0">
      <text>
        <r>
          <rPr>
            <sz val="9"/>
            <color indexed="81"/>
            <rFont val="Tahoma"/>
            <family val="2"/>
          </rPr>
          <t xml:space="preserve">Se deberá considerar el ppto y gasto promedio de los últimos años de operación
Para el caso de los aportes del operador, estos deben venir tipificados en aporte y cantidad.
</t>
        </r>
      </text>
    </comment>
    <comment ref="C51" authorId="0" shapeId="0">
      <text>
        <r>
          <rPr>
            <sz val="9"/>
            <color indexed="81"/>
            <rFont val="Tahoma"/>
            <family val="2"/>
          </rPr>
          <t xml:space="preserve">solo indicar en el caso que corresponda a un gasto mensual
</t>
        </r>
      </text>
    </comment>
    <comment ref="E51" authorId="0" shapeId="0">
      <text>
        <r>
          <rPr>
            <sz val="9"/>
            <color indexed="81"/>
            <rFont val="Tahoma"/>
            <family val="2"/>
          </rPr>
          <t>Todo gasto aporte operador debe especificar si es pecuniario o no pecuniario y debe tener el respectivo respaldo y compromiso del aportante</t>
        </r>
      </text>
    </comment>
    <comment ref="A58" authorId="0" shapeId="0">
      <text>
        <r>
          <rPr>
            <sz val="9"/>
            <color indexed="81"/>
            <rFont val="Tahoma"/>
            <family val="2"/>
          </rPr>
          <t>Se deberá considerar el ppto y gasto promedio de los últimos años de operación
Para el caso de los aportes del operador, estos deben venir tipificados en aporte y cantidad.
Considerar PPTO de $320.000 anual por cada licencia de Neoserra que se requiere en el centro</t>
        </r>
      </text>
    </comment>
    <comment ref="C58" authorId="0" shapeId="0">
      <text>
        <r>
          <rPr>
            <sz val="9"/>
            <color indexed="81"/>
            <rFont val="Tahoma"/>
            <family val="2"/>
          </rPr>
          <t xml:space="preserve">solo indicar en el caso que corresponda a un gasto mensual
</t>
        </r>
      </text>
    </comment>
    <comment ref="E58" authorId="0" shapeId="0">
      <text>
        <r>
          <rPr>
            <sz val="9"/>
            <color indexed="81"/>
            <rFont val="Tahoma"/>
            <family val="2"/>
          </rPr>
          <t>Todo gasto aporte operador debe especificar si es pecuniario o no pecuniario y debe tener el respectivo respaldo y compromiso del aportante</t>
        </r>
      </text>
    </comment>
    <comment ref="A65" authorId="0" shapeId="0">
      <text>
        <r>
          <rPr>
            <sz val="9"/>
            <color indexed="81"/>
            <rFont val="Tahoma"/>
            <family val="2"/>
          </rPr>
          <t xml:space="preserve">Se deberá considerar el ppto y gasto promedio de los últimos años de operación
Para el caso de los aportes del operador, estos deben venir tipificados en aporte y cantidad.
Se debe especificar el gasto (ejemplo, Salones, Honorarios, Coffe, material, otros)
Debe incorporar a los Asesores especialistas y estudios de mercados, ambos obligatorios y podrá ser financiado con aportes compartidos, y con aporte SCT, solo se permitirá hasta un 20% del total del presupuesto para este Ítem, sujeto a evaluación en la negociación
</t>
        </r>
      </text>
    </comment>
    <comment ref="C65" authorId="0" shapeId="0">
      <text>
        <r>
          <rPr>
            <sz val="9"/>
            <color indexed="81"/>
            <rFont val="Tahoma"/>
            <family val="2"/>
          </rPr>
          <t xml:space="preserve">solo indicar en el caso que corresponda a un gasto mensual
</t>
        </r>
      </text>
    </comment>
    <comment ref="E65" authorId="0" shapeId="0">
      <text>
        <r>
          <rPr>
            <sz val="9"/>
            <color indexed="81"/>
            <rFont val="Tahoma"/>
            <family val="2"/>
          </rPr>
          <t>Todo gasto aporte operador debe especificar si es pecuniario o no pecuniario y debe tener el respectivo respaldo y compromiso del aportante</t>
        </r>
      </text>
    </comment>
    <comment ref="A71" authorId="0" shapeId="0">
      <text>
        <r>
          <rPr>
            <sz val="9"/>
            <color indexed="81"/>
            <rFont val="Tahoma"/>
            <family val="2"/>
          </rPr>
          <t xml:space="preserve">Se deberá considerar el ppto y gasto promedio de los últimos años de operación
Para el caso de los aportes del operador, estos deben venir tipificados en aporte y cantidad.
Se debe especificar el gasto (ejemplo, Salones, Honorarios, Coffe, material, otros) debe estar estrictamete relacionado con las brechas detectadas y con cara a mejorar la Asesoria </t>
        </r>
      </text>
    </comment>
    <comment ref="C71" authorId="0" shapeId="0">
      <text>
        <r>
          <rPr>
            <sz val="9"/>
            <color indexed="81"/>
            <rFont val="Tahoma"/>
            <family val="2"/>
          </rPr>
          <t xml:space="preserve">solo indicar en el caso que corresponda a un gasto mensual
</t>
        </r>
      </text>
    </comment>
    <comment ref="E71" authorId="0" shapeId="0">
      <text>
        <r>
          <rPr>
            <sz val="9"/>
            <color indexed="81"/>
            <rFont val="Tahoma"/>
            <family val="2"/>
          </rPr>
          <t>Todo gasto aporte operador debe especificar si es pecuniario o no pecuniario y debe tener el respectivo respaldo y compromiso del aportante</t>
        </r>
      </text>
    </comment>
    <comment ref="A78" authorId="0" shapeId="0">
      <text>
        <r>
          <rPr>
            <sz val="9"/>
            <color indexed="81"/>
            <rFont val="Tahoma"/>
            <family val="2"/>
          </rPr>
          <t xml:space="preserve">Se deberá considerar el ppto y gasto promedio de los últimos años de operación
Para el caso de los aportes del operador, estos deben venir tipificados en aporte y cantidad.
</t>
        </r>
      </text>
    </comment>
    <comment ref="C78" authorId="0" shapeId="0">
      <text>
        <r>
          <rPr>
            <sz val="9"/>
            <color indexed="81"/>
            <rFont val="Tahoma"/>
            <family val="2"/>
          </rPr>
          <t xml:space="preserve">solo indicar en el caso que corresponda a un gasto mensual
</t>
        </r>
      </text>
    </comment>
    <comment ref="E78" authorId="0" shapeId="0">
      <text>
        <r>
          <rPr>
            <sz val="9"/>
            <color indexed="81"/>
            <rFont val="Tahoma"/>
            <family val="2"/>
          </rPr>
          <t>Todo gasto aporte operador debe especificar si es pecuniario o no pecuniario y debe tener el respectivo respaldo y compromiso del aportante</t>
        </r>
      </text>
    </comment>
    <comment ref="A85" authorId="0" shapeId="0">
      <text>
        <r>
          <rPr>
            <sz val="9"/>
            <color indexed="81"/>
            <rFont val="Tahoma"/>
            <family val="2"/>
          </rPr>
          <t xml:space="preserve">Se deberá considerar el ppto y gasto promedio de los últimos años de operación
Para el caso de los aportes del operador, estos deben venir tipificados en aporte y cantidad.
Se deberá justificar y fundamentar la razón de la renovación, sujeto a evaluación y aprobación en la etapa de negociación
</t>
        </r>
      </text>
    </comment>
    <comment ref="C85" authorId="0" shapeId="0">
      <text>
        <r>
          <rPr>
            <sz val="9"/>
            <color indexed="81"/>
            <rFont val="Tahoma"/>
            <family val="2"/>
          </rPr>
          <t xml:space="preserve">solo indicar en el caso que corresponda a un gasto mensual
</t>
        </r>
      </text>
    </comment>
    <comment ref="E85" authorId="0" shapeId="0">
      <text>
        <r>
          <rPr>
            <sz val="9"/>
            <color indexed="81"/>
            <rFont val="Tahoma"/>
            <family val="2"/>
          </rPr>
          <t>Todo gasto aporte operador debe especificar si es pecuniario o no pecuniario y debe tener el respectivo respaldo y compromiso del aportante</t>
        </r>
      </text>
    </comment>
  </commentList>
</comments>
</file>

<file path=xl/sharedStrings.xml><?xml version="1.0" encoding="utf-8"?>
<sst xmlns="http://schemas.openxmlformats.org/spreadsheetml/2006/main" count="418" uniqueCount="250">
  <si>
    <t>SERCOTEC</t>
  </si>
  <si>
    <t>TOTAL POR CENTRO</t>
  </si>
  <si>
    <t>Aporte propio</t>
  </si>
  <si>
    <t>Pesos Chilenos ($)</t>
  </si>
  <si>
    <t>A.  RECURSOS HUMANOS</t>
  </si>
  <si>
    <t>1) Director</t>
  </si>
  <si>
    <t>2) Asesor Mentor Senior</t>
  </si>
  <si>
    <t>3) Asesor Mentor Senior</t>
  </si>
  <si>
    <t>5) Asesor Mentor Junior</t>
  </si>
  <si>
    <t>Subtotal Operación Proyecto</t>
  </si>
  <si>
    <t>Subtotal RRHH y Operación del Proyecto</t>
  </si>
  <si>
    <t>C.  ADMINISTRACIÓN</t>
  </si>
  <si>
    <t>Subtotal Administración</t>
  </si>
  <si>
    <t>Aporte apalancado de Terceros</t>
  </si>
  <si>
    <t>INDEMNIZACION POR AÑOS DE SERVICIO (IAS)</t>
  </si>
  <si>
    <t>VACACIONES</t>
  </si>
  <si>
    <t xml:space="preserve">Subtotal Recursos Humanos </t>
  </si>
  <si>
    <r>
      <t xml:space="preserve">B.  OPERACIÓN </t>
    </r>
    <r>
      <rPr>
        <sz val="10"/>
        <rFont val="Arial"/>
        <family val="2"/>
      </rPr>
      <t>(Incorporar las filas que sean necesarias en caso de existir valor agregado distinto a las partidas descritas a continuación)</t>
    </r>
  </si>
  <si>
    <t>PARTIDAS PRESUPUESTARIAS</t>
  </si>
  <si>
    <t xml:space="preserve">1) Materiales de Oficina </t>
  </si>
  <si>
    <t xml:space="preserve">3) Publicidad </t>
  </si>
  <si>
    <t>4) Traslados y viáticos</t>
  </si>
  <si>
    <t>5) Arriendos (muebles e inmuebles)</t>
  </si>
  <si>
    <t xml:space="preserve">Aportes Proponente </t>
  </si>
  <si>
    <r>
      <rPr>
        <b/>
        <sz val="20"/>
        <rFont val="Arial"/>
        <family val="2"/>
      </rPr>
      <t>PRESUPUESTO EJECUCIÓN ANUAL DEL CENTRO DE DESARROLLO DE NEGOCIOS</t>
    </r>
    <r>
      <rPr>
        <b/>
        <sz val="10"/>
        <rFont val="Arial"/>
        <family val="2"/>
      </rPr>
      <t xml:space="preserve">
</t>
    </r>
    <r>
      <rPr>
        <b/>
        <sz val="12"/>
        <rFont val="Arial"/>
        <family val="2"/>
      </rPr>
      <t>(Montos en pesos chilenos. Recuerde considerar el tamaño del centro al que postula)</t>
    </r>
  </si>
  <si>
    <t>HONORARIOS Y SERVICIOS PROFESIONALES</t>
  </si>
  <si>
    <t>6) Licencias (Licencias Sistema de gestión, otras liciencias necesarias para la operación)</t>
  </si>
  <si>
    <t>2) Comisión de administración (A+B)*10% (solo de Sercotec)</t>
  </si>
  <si>
    <t>REMUNERACIONES (considerar valor bruto mas el costo empresa)</t>
  </si>
  <si>
    <t>10) Indemnización por años de Servicio (Considerar la provisión de estos gastos)</t>
  </si>
  <si>
    <t>CENTRO</t>
  </si>
  <si>
    <t>DETECTAR BRECHAS (SOLO LAS RELACIONADAS A LA GESTIÓN DEL CENTRO EN EL TERRITORIO)</t>
  </si>
  <si>
    <t>NOMBRE INTEGRANTE DEL EQUIPO</t>
  </si>
  <si>
    <t>CARGO</t>
  </si>
  <si>
    <t>BRECHAS INDIVIDUALES DETECTADAS (solo las individuales)</t>
  </si>
  <si>
    <t>Director</t>
  </si>
  <si>
    <t>Asesor Senior 1</t>
  </si>
  <si>
    <t>Asesor Senior 2</t>
  </si>
  <si>
    <t>Asesor Senior 3</t>
  </si>
  <si>
    <t>Asesor Junior 1</t>
  </si>
  <si>
    <t>Asesor Junior 2</t>
  </si>
  <si>
    <t>Asesor Junior 3</t>
  </si>
  <si>
    <t>Asistente Ejecutivo</t>
  </si>
  <si>
    <t>Asistente Administrativo</t>
  </si>
  <si>
    <t>Marque con X; y defina los meses, según la duración del Acuerdo de Desempeño Anual del centro.</t>
  </si>
  <si>
    <t>N°</t>
  </si>
  <si>
    <t>NOMBRE DE LA ACTIVIDAD DE DESARROLLO PROFESIONAL</t>
  </si>
  <si>
    <t>DESCRIPCIÓN DE LA ACTIVIDAD</t>
  </si>
  <si>
    <t>¿CÓMO SE VINCULA A LOS SERVICIOS QUE BRINDA EL CENTRO, O A LAS BRECHAS DETECTADAS?</t>
  </si>
  <si>
    <t>¿QUIÉN PARTICIPARÁ?
Identifique quien participará, ya sea uno o más integrantes del equipo. Favor nombrar, e identificar el cargo.</t>
  </si>
  <si>
    <t>DURACIÓN ESTIMADA DE LA ACTIVIDAD, EN HORAS</t>
  </si>
  <si>
    <t>ORIGEN DE LOS RECURSOS
(PRESUPUESTO SERCOTEC/PRESUPUESTO OPERADOR/APORTE DE TERCEROS/GESTIÓN DEL DIRECTOR/OTRO especifique).</t>
  </si>
  <si>
    <t>COSTO O VALOR ASOCIADO A LA ACTIVIDAD</t>
  </si>
  <si>
    <t>CALENDARIO DE DESARROLLO PROFESIONAL:
OBSERVACIONES AL CALENDARIO</t>
  </si>
  <si>
    <t>MES 1</t>
  </si>
  <si>
    <t>MES 2</t>
  </si>
  <si>
    <t>MES 3</t>
  </si>
  <si>
    <t>MES 4</t>
  </si>
  <si>
    <t>MES 5</t>
  </si>
  <si>
    <t>MES 6</t>
  </si>
  <si>
    <t>MES 7</t>
  </si>
  <si>
    <t>MES 8</t>
  </si>
  <si>
    <t>MES 9</t>
  </si>
  <si>
    <t>MES 10</t>
  </si>
  <si>
    <t>MES 11</t>
  </si>
  <si>
    <t>MES 12</t>
  </si>
  <si>
    <t>Nombre del evento</t>
  </si>
  <si>
    <t>Breve descripción del evento</t>
  </si>
  <si>
    <r>
      <t xml:space="preserve">Periodicidad
</t>
    </r>
    <r>
      <rPr>
        <b/>
        <sz val="8"/>
        <color theme="1"/>
        <rFont val="Calibri"/>
        <family val="2"/>
        <scheme val="minor"/>
      </rPr>
      <t>(referido a si será permanente o esporádica. Se excluyen los eventos extraordinarios, que pudiesen ocurrir durante la operación)</t>
    </r>
  </si>
  <si>
    <t>Tipo de evento (marque con X)</t>
  </si>
  <si>
    <t>Duración aproximada del evento</t>
  </si>
  <si>
    <t>Indique quien será el relator (asesor del centro, relator externo, otro)</t>
  </si>
  <si>
    <t>¿Cómo se financia este relator?</t>
  </si>
  <si>
    <t>Enfocada a clientes nivel
(marque con X)</t>
  </si>
  <si>
    <t>N° de participantes proyectado</t>
  </si>
  <si>
    <t>Costo promedio de la actividad</t>
  </si>
  <si>
    <t>Taller</t>
  </si>
  <si>
    <t>Charla</t>
  </si>
  <si>
    <t>Seminario</t>
  </si>
  <si>
    <t>Recursos Sercotec
(marque con X)</t>
  </si>
  <si>
    <t>Recursos operador o socio colaborador (marque con X)</t>
  </si>
  <si>
    <t>Otro (indique)</t>
  </si>
  <si>
    <t>N1</t>
  </si>
  <si>
    <t>N2</t>
  </si>
  <si>
    <t>N3</t>
  </si>
  <si>
    <t>Otro (ejemplo: abierto a todo público)</t>
  </si>
  <si>
    <t>BRECHAS GRUPALES TRANSVERSALES
(necesarias abordar con todo el equipo)</t>
  </si>
  <si>
    <t>REGIÓN</t>
  </si>
  <si>
    <t>FECHA (día-mes)</t>
  </si>
  <si>
    <t xml:space="preserve">HORA DE INICIO (hh.mm)  </t>
  </si>
  <si>
    <t>COMUNA</t>
  </si>
  <si>
    <t>NOMBRE ACTIVIDAD (Máximo 32 caracteres con espacios)</t>
  </si>
  <si>
    <t>DESCRIPCIÓN ACTIVIDAD (Explicar en qué consistirá de forma clara y precisa. Referencia: 300 caracteres)</t>
  </si>
  <si>
    <t>LUGAR 
(dirección completa, calle, número)</t>
  </si>
  <si>
    <t>ADJUNTA MATERIAL GRÁFICO DE DIFUSIÓN 
(Sí - No)</t>
  </si>
  <si>
    <t>¿QUÉ INCLUYE ESTE COSTO?
Describa en detalle.</t>
  </si>
  <si>
    <t>¿Qué Institución proveerá el servicio?</t>
  </si>
  <si>
    <t>Especifique los gastos asociados a cada actividad, en detalle</t>
  </si>
  <si>
    <t>¿QUÉ INSTITUCIÓN PROVEERÁ ESTE SERVICIO TENTATIVAMENTE?</t>
  </si>
  <si>
    <t>11) Indemnizacion por años de servicio Acumulado (Monto provisionado acumulado que debe estar en cuenta corriente operador)</t>
  </si>
  <si>
    <t>12) Vacaciones (Considerar la provisión de estos gastos)</t>
  </si>
  <si>
    <t>1) Garantías (Prima, comisiones e impuestos de garantias vinculadas a la formalización con Sercotec)</t>
  </si>
  <si>
    <t>4) Asesor Mentor Senior</t>
  </si>
  <si>
    <t>6) Asesor Mentor Junior</t>
  </si>
  <si>
    <t>7) Asesor Mentor Junior</t>
  </si>
  <si>
    <t>8) Asistente Ejecutivo</t>
  </si>
  <si>
    <t>9) Asistente Administrativo</t>
  </si>
  <si>
    <t>Subtotal RRHH, Operación del Proyecto e IAS Acumuladas</t>
  </si>
  <si>
    <t>E.  TOTALES</t>
  </si>
  <si>
    <t>D.  TOTALES PRESUPUESTO RENOVACIÓN</t>
  </si>
  <si>
    <t>Cargo</t>
  </si>
  <si>
    <t>Nombre</t>
  </si>
  <si>
    <t>Provisión</t>
  </si>
  <si>
    <t>Gasto</t>
  </si>
  <si>
    <t>Costo Empresa (Seguro cesantia, Mutual, SIS, otro)</t>
  </si>
  <si>
    <t>Costo Anual RRHH</t>
  </si>
  <si>
    <t>Totales</t>
  </si>
  <si>
    <t>Materiales de oficina</t>
  </si>
  <si>
    <t>Valor mensual</t>
  </si>
  <si>
    <t>Publicidad</t>
  </si>
  <si>
    <t>Arriendo</t>
  </si>
  <si>
    <t>Tipo capacitación</t>
  </si>
  <si>
    <t>Cant eventos ANUAL</t>
  </si>
  <si>
    <t>Charlas</t>
  </si>
  <si>
    <t>Curso-Taller</t>
  </si>
  <si>
    <t xml:space="preserve">Seminarios </t>
  </si>
  <si>
    <t>Total</t>
  </si>
  <si>
    <t>Traslados y Viaticos</t>
  </si>
  <si>
    <t>Valor anual Operador</t>
  </si>
  <si>
    <t>Nombre trabajador</t>
  </si>
  <si>
    <t>Fecha inicio contrato</t>
  </si>
  <si>
    <t>Fecha termino contrato</t>
  </si>
  <si>
    <t>Estado actual contrato (indefinido; renuncia; despido)</t>
  </si>
  <si>
    <t>Saldo</t>
  </si>
  <si>
    <t>Tipo de contrato</t>
  </si>
  <si>
    <t>Año xx (Renovación)</t>
  </si>
  <si>
    <t>Antigüedad</t>
  </si>
  <si>
    <r>
      <t xml:space="preserve">Año 1 </t>
    </r>
    <r>
      <rPr>
        <b/>
        <sz val="9"/>
        <color rgb="FFFF0000"/>
        <rFont val="Arial"/>
        <family val="2"/>
      </rPr>
      <t>(Renovación/Acumulado)</t>
    </r>
  </si>
  <si>
    <r>
      <t xml:space="preserve">Año 2 </t>
    </r>
    <r>
      <rPr>
        <b/>
        <sz val="9"/>
        <color rgb="FFFF0000"/>
        <rFont val="Arial"/>
        <family val="2"/>
      </rPr>
      <t>(Renovación/Acumulado)</t>
    </r>
  </si>
  <si>
    <r>
      <t>Año 3</t>
    </r>
    <r>
      <rPr>
        <b/>
        <sz val="9"/>
        <color rgb="FFFF0000"/>
        <rFont val="Arial"/>
        <family val="2"/>
      </rPr>
      <t xml:space="preserve"> (Renovación/Acumulado)</t>
    </r>
  </si>
  <si>
    <r>
      <t xml:space="preserve">Año 4 </t>
    </r>
    <r>
      <rPr>
        <b/>
        <sz val="9"/>
        <color rgb="FFFF0000"/>
        <rFont val="Arial"/>
        <family val="2"/>
      </rPr>
      <t>(Renovación/Acumulado)</t>
    </r>
  </si>
  <si>
    <t>Saldo acumulado</t>
  </si>
  <si>
    <t>Ajustes (Uso Sercotec)</t>
  </si>
  <si>
    <t>Días de vacaciones periodo renovación</t>
  </si>
  <si>
    <t>Remuneración Base mensual calculo provisión IAS</t>
  </si>
  <si>
    <t>Remuneración Base Costo Día</t>
  </si>
  <si>
    <t>Provisión real</t>
  </si>
  <si>
    <t>Total Provisión actual</t>
  </si>
  <si>
    <t>Remuneración Mensual</t>
  </si>
  <si>
    <t>Total Haberes imponible</t>
  </si>
  <si>
    <t>Bono mensualizado</t>
  </si>
  <si>
    <t>Costo Mensual</t>
  </si>
  <si>
    <t>Tipo de contrato (Honorarios; Plazo Fijo; Indefinido; de Planta; Contrata; otro)</t>
  </si>
  <si>
    <t>Remuneración equipo permamante del centro</t>
  </si>
  <si>
    <t>Asignaciones (alimentación, locomoción)</t>
  </si>
  <si>
    <t>Bono por cumplimiento de metas</t>
  </si>
  <si>
    <t>Monto Bono Anual</t>
  </si>
  <si>
    <t>Forma de pago</t>
  </si>
  <si>
    <t>Importante: El pago del Bono esta sujeto a las condiciones que se deben establecer, en conjunto entre el Operador del cnetro y Sercotec, dentro del primer mes de operación del respectivo Acuerdo de desempeño, el que debe ser plasmado en un docuemnto por escrito,  anexos de contarto de los trabajadores, conocido por todos y medidos periodicamente.</t>
  </si>
  <si>
    <t>PROVISIONES INDEMNIZACIÓN AÑOS DE SERVICIO</t>
  </si>
  <si>
    <t>Aporte Operador</t>
  </si>
  <si>
    <t>Respado/compromiso</t>
  </si>
  <si>
    <t>Valor anual aporte SCT</t>
  </si>
  <si>
    <t>Valor total anual</t>
  </si>
  <si>
    <t>Remuneraciones</t>
  </si>
  <si>
    <t>Honorarios y Servicios Profesionales</t>
  </si>
  <si>
    <t>Total (21)</t>
  </si>
  <si>
    <r>
      <t>Beneficio adicional</t>
    </r>
    <r>
      <rPr>
        <b/>
        <sz val="10"/>
        <color rgb="FFFF0000"/>
        <rFont val="Arial"/>
        <family val="2"/>
      </rPr>
      <t xml:space="preserve"> (solo con cargo del operador)</t>
    </r>
  </si>
  <si>
    <t>Total (23)</t>
  </si>
  <si>
    <t xml:space="preserve">Servicios Básicos - Generales (Energía, Agua, Internet, Telefonía fija y movil, TV Cable, entre otros </t>
  </si>
  <si>
    <t xml:space="preserve">Servicios Básicos - Generales (Apoyo administrativo-contable) </t>
  </si>
  <si>
    <t>Cant eventos MENSUAL</t>
  </si>
  <si>
    <t>HORAS POR EVENTO</t>
  </si>
  <si>
    <t>Total (31)</t>
  </si>
  <si>
    <t>Total (32)</t>
  </si>
  <si>
    <t>Total (33)</t>
  </si>
  <si>
    <t>Total (34)</t>
  </si>
  <si>
    <t>Total (35)</t>
  </si>
  <si>
    <t>Arriendos</t>
  </si>
  <si>
    <t>Total (36)</t>
  </si>
  <si>
    <t>Licencias (Licencias Sistema de gestión, otras liciencias necesarias para la operación)</t>
  </si>
  <si>
    <t>Total (37)</t>
  </si>
  <si>
    <t>Capacitación</t>
  </si>
  <si>
    <t>Capacitación (Capacitación y entrenamiento para los clientes del CDN)</t>
  </si>
  <si>
    <t>Total (38)</t>
  </si>
  <si>
    <t>Capacitación (Capacitación y entrenamiento para el Recurso Humano del CDN)</t>
  </si>
  <si>
    <t>Total (42)</t>
  </si>
  <si>
    <t>Reparaciones - Mantención</t>
  </si>
  <si>
    <t>Total (43)</t>
  </si>
  <si>
    <t>Activos por renovación</t>
  </si>
  <si>
    <t>Total (44)</t>
  </si>
  <si>
    <t>Total Valor Agregado (sólo con cargo a aportes del proponente)</t>
  </si>
  <si>
    <t>Se consideran todos los Honorarios y servicios profesionales referidos a la estructura basica de recursos humanos de un CDN.
Valor Agregado (sólo con cargo a aportes del proponente)</t>
  </si>
  <si>
    <t xml:space="preserve">2) Servicios Básicos -Generales (Energía, Agua, Internet, Telefonía fija y movil, TV Cable, entre otros ) </t>
  </si>
  <si>
    <t xml:space="preserve">2) Servicios Básicos -Generales (Apoyo adminsitrativo - contable) </t>
  </si>
  <si>
    <t>7) Capacitación y entrenamiento para los clientes del CDN</t>
  </si>
  <si>
    <t>7) Estudios de mercado (Horas hombre sólo con cargo a aportes del proponente)</t>
  </si>
  <si>
    <t>7) Capacitación (Capacitación y entrenamiento para el Recurso Humano del CDN)</t>
  </si>
  <si>
    <t>8) Reparaciones -Mantención</t>
  </si>
  <si>
    <t>9) Activos por renovación</t>
  </si>
  <si>
    <t>10) Comisiones e Impuestos</t>
  </si>
  <si>
    <t>ITEM</t>
  </si>
  <si>
    <t xml:space="preserve"> Presupuesto Inicial SCT </t>
  </si>
  <si>
    <t xml:space="preserve"> Aporte Inicial Operador  </t>
  </si>
  <si>
    <t>Honorarios y Servicios Prof.</t>
  </si>
  <si>
    <t>Materiales Oficina</t>
  </si>
  <si>
    <t>Servicios Básicos-Generales</t>
  </si>
  <si>
    <t>Traslados y Viáticos</t>
  </si>
  <si>
    <t>Licencias</t>
  </si>
  <si>
    <t>Reparaciones-Mantención</t>
  </si>
  <si>
    <t>Garantias-Comisiones-Imptos.</t>
  </si>
  <si>
    <t>IAS (Provisiones y/o gastos)</t>
  </si>
  <si>
    <t>Vacaciones (Provisiones y/o gastos)</t>
  </si>
  <si>
    <t>7) Capacitación (para los Clientes)</t>
  </si>
  <si>
    <t xml:space="preserve">Presupuesto de ejecución </t>
  </si>
  <si>
    <t>Total presupuesto de ejecución (No considera OH)</t>
  </si>
  <si>
    <t>7) Asesores especialistas</t>
  </si>
  <si>
    <t>Observaciones Operador</t>
  </si>
  <si>
    <t>Observaciones Dirección Regional</t>
  </si>
  <si>
    <t>AGENDA CENTROS DE DESARROLLO DE NEGOCIOS  2018</t>
  </si>
  <si>
    <t>Rendido en Item Provisión (dias devengados y Monto)</t>
  </si>
  <si>
    <t>Utilizado con cargo itém provisión (dias devengados y Monto)</t>
  </si>
  <si>
    <t>Saldo Provisión No Utilizados  (dias devengados y Monto)</t>
  </si>
  <si>
    <t>Saldo Total Provisión No Utilizados  (dias devengados y Monto)</t>
  </si>
  <si>
    <t>Monto Itém Provisión</t>
  </si>
  <si>
    <t>Acuerdo 1</t>
  </si>
  <si>
    <t>Acuerdo 2</t>
  </si>
  <si>
    <t>Acuerdo 3</t>
  </si>
  <si>
    <t xml:space="preserve">Acuerdo 3 </t>
  </si>
  <si>
    <t>Dias</t>
  </si>
  <si>
    <t>Monto</t>
  </si>
  <si>
    <t>(*) Las vacaciones pueden ser contabilizadas como una Provision, como Vacaciones o como Remuneraciones</t>
  </si>
  <si>
    <t>(*) Al cierre del periodo se debe hacer el ajuste presupuestario. Para ver reflejado efectivamente de que Item se cargo el gasto.</t>
  </si>
  <si>
    <t>(*) Se debe incorporar todos los profesionales que han pasado por el centro</t>
  </si>
  <si>
    <t>(*) Las vacaciones pueden ser cargadas en el presupuesto al Item de Provisiones o directamente al gasto en remuneraciones</t>
  </si>
  <si>
    <t>(*) Las vacaciones se devengan 1,25 dias hábiles por mes trabajado y se pagan dia corrido</t>
  </si>
  <si>
    <t>Indicar cuando las remuneración sea ajustadas (IPC anual 1,9%)</t>
  </si>
  <si>
    <t>Se considerará como parte del presupuesto de renovación el monto obtenido en "Saldo Acumulado".
Se debe adjuntar último flujo de caja, informado en la rendición trimestral.</t>
  </si>
  <si>
    <t>Observaciones/Comentarios Gerencia de Centros</t>
  </si>
  <si>
    <t>Se considerará como parte del presupuesto de renovación el monto obtenido  en "Total Provisión Actual" (Celda W18). Se debe completar memoria calculo según indicaciones.</t>
  </si>
  <si>
    <t>Se considerará como parte del presupuesto de renovación el monto obtenido  en "Total Provisión Actual" (Celda AE42). Se debe completar memoria calculo según indicaciones.</t>
  </si>
  <si>
    <t>Podrá considerar la contratación de apoyo administrativo - contable, con cargo presupuesto SCT de la remuneración bruta mensual y con cargo al operador las provisiones de vacaciones e IAS y otros beneficios adicionales de corresponder
En caso de considerase deberá tener en consideración el perfil y funciones para el cargo.
El perfil de cargo mínimo a considerar es un profesional Contador General, Contador Público, Contador Auditor, con experiencia al menos un año en análisis de cuentas, presupuesto, costos, libros contables, conciliación bancaria, cálculo remuneraciones, rendición de cuentas, provisiones y control presupuestario y manejo de planillas de cálculo y procesador de textos. El operador deberá contratar según procedimiento actual de renovación de profesionales.
Las tareas a asignar así como la planificación de las actividades a desarrollar, deberán ser consensuadas en conjunto con el/la ejecutiva regional de Sercotec.
Deberá desempeñar su trabajo en dependencias del centro.
Monto tope con cargo a presupuesto Sercotec homologable al asistente Administrativo.
Debe indicar tipo de contratación: Honorarios, Plazo fijo, Plazo indefinido, contrata, otro.</t>
  </si>
  <si>
    <t xml:space="preserve">• Estos gastos se pueden realizar en la medida que sean estrictamente necesarios
• No se pueden realizar gastos con cargo SCT en la elaboración de artículos solo promocionales (cuadernos, calendarios, lápices, etc.) 
• Solo se podrán realizar renovaciones a diarios, revistas y servicios, que no tienen su contenido gratuito en internet y que sean estrictamente necesarios o claves para la operación del centro.
• Se deberá considerar la contratación de una agencia de comunicaciones o un  profesional encargado de comunicaciones, según los lineamientosy plan de trabajo.
• Se debe considerar el cambio del letrero principal, y acrílico de entrada al centro (según manual de marca vigente).
• Dentro del primer mes el centro debe tener su plan de medio, validado por Sercotec.
• Considerar una actividad anual para dar cuenta de los resultados del centro (en el contexto de los servicios del centro)
</t>
  </si>
  <si>
    <t>• Considerar PPTO de $320.000 anual por cada licencia de Neoserra que se requiere en el centro. Centro pequeño 4 Licencias (considerar si teinen asistente administrativo una licencia adicional)</t>
  </si>
  <si>
    <t>• Se debe especificar al menos capacitaciones en áreas de: Mktg digital, cultura exportadora , educación financiera, tributación, como Iniciar mi negocio, plan de Negocio,  Escuela de Negocio para el Fortalecimiento de Mujeres.</t>
  </si>
  <si>
    <t>Este Ítem es obligatorio y podrá ser financiado con aportes compartidos, se podrá permitir hasta un 20% del total del presupuesto para este subÍtem (Asesores especialistas), sujeto a evaluación en la negociación, por criterios territoriales y vinculaciones.</t>
  </si>
  <si>
    <t>Este Ítem es obligatorio y podrá ser financiado con aportes compartidos, y con aporte SCT, solo se podrá permitir hasta un 20% del total del presupuesto para este subÍtem (Estudios de mercado), sujeto a evaluación en la negociación, por criterios territoriales y vinculaciones. Se debe considerar HH  de Alumnos en practica y/o tesistas para soporte en este aspecto.</t>
  </si>
  <si>
    <t>Solo se finnciará  hasta el tope del costo del año anterior.  Se debe adjunta cotización a modo referencial</t>
  </si>
  <si>
    <t>Honorarios de Periodista y Secretaria</t>
  </si>
  <si>
    <t>$6.188.320 Doctores UCM.(4 Estudios de Mercado),  $ 3.000.000 Estudiantes en Práctica, $ 4.705.840 Escuela de Mujeres1, $ 4.705.840 Escuela de mujeres 2, $ 1.600.000 Capacitación Transferencia Tecnológicas y $ 1.400.000 Capacitación Patentes.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</si>
</sst>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2" formatCode="_ &quot;$&quot;* #,##0_ ;_ &quot;$&quot;* \-#,##0_ ;_ &quot;$&quot;* &quot;-&quot;_ ;_ @_ "/>
    <numFmt numFmtId="41" formatCode="_ * #,##0_ ;_ * \-#,##0_ ;_ * &quot;-&quot;_ ;_ @_ "/>
    <numFmt numFmtId="43" formatCode="_ * #,##0.00_ ;_ * \-#,##0.00_ ;_ * &quot;-&quot;??_ ;_ @_ "/>
    <numFmt numFmtId="164" formatCode="_-&quot;$&quot;\ * #,##0_-;\-&quot;$&quot;\ * #,##0_-;_-&quot;$&quot;\ * &quot;-&quot;_-;_-@_-"/>
    <numFmt numFmtId="165" formatCode="_-&quot;$&quot;\ * #,##0.00_-;\-&quot;$&quot;\ * #,##0.00_-;_-&quot;$&quot;\ * &quot;-&quot;??_-;_-@_-"/>
    <numFmt numFmtId="166" formatCode="_-* #,##0.00_-;\-* #,##0.00_-;_-* &quot;-&quot;??_-;_-@_-"/>
    <numFmt numFmtId="167" formatCode="_(&quot;$&quot;* #,##0.00_);_(&quot;$&quot;* \(#,##0.00\);_(&quot;$&quot;* &quot;-&quot;??_);_(@_)"/>
    <numFmt numFmtId="168" formatCode="_-* #,##0.00\ _€_-;\-* #,##0.00\ _€_-;_-* &quot;-&quot;??\ _€_-;_-@_-"/>
    <numFmt numFmtId="169" formatCode="[$$-1C0A]\ #,##0"/>
    <numFmt numFmtId="170" formatCode="_-* #,##0.00\ &quot;€&quot;_-;\-* #,##0.00\ &quot;€&quot;_-;_-* &quot;-&quot;??\ &quot;€&quot;_-;_-@_-"/>
    <numFmt numFmtId="171" formatCode="_ [$$-340A]* #,##0_ ;_ [$$-340A]* \-#,##0_ ;_ [$$-340A]* &quot;-&quot;??_ ;_ @_ "/>
    <numFmt numFmtId="172" formatCode="#,##0_ ;\-#,##0\ "/>
    <numFmt numFmtId="173" formatCode="#,##0.0_ ;\-#,##0.0\ "/>
    <numFmt numFmtId="174" formatCode="0.0"/>
  </numFmts>
  <fonts count="4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u/>
      <sz val="10"/>
      <color theme="10"/>
      <name val="Arial"/>
      <family val="2"/>
    </font>
    <font>
      <u/>
      <sz val="10"/>
      <color theme="11"/>
      <name val="Arial"/>
      <family val="2"/>
    </font>
    <font>
      <b/>
      <sz val="16"/>
      <name val="Arial"/>
      <family val="2"/>
    </font>
    <font>
      <b/>
      <sz val="20"/>
      <name val="Arial"/>
      <family val="2"/>
    </font>
    <font>
      <sz val="12"/>
      <name val="Arial"/>
      <family val="2"/>
    </font>
    <font>
      <b/>
      <sz val="12"/>
      <name val="Arial"/>
      <family val="2"/>
    </font>
    <font>
      <b/>
      <sz val="14"/>
      <name val="Arial"/>
      <family val="2"/>
    </font>
    <font>
      <b/>
      <sz val="10"/>
      <color theme="0"/>
      <name val="Arial"/>
      <family val="2"/>
    </font>
    <font>
      <b/>
      <sz val="12"/>
      <color theme="0"/>
      <name val="Arial"/>
      <family val="2"/>
    </font>
    <font>
      <b/>
      <sz val="11"/>
      <color theme="1"/>
      <name val="Calibri"/>
      <family val="2"/>
      <scheme val="minor"/>
    </font>
    <font>
      <b/>
      <sz val="8"/>
      <color theme="1"/>
      <name val="Calibri"/>
      <family val="2"/>
      <scheme val="minor"/>
    </font>
    <font>
      <b/>
      <sz val="12"/>
      <name val="Arial Narrow"/>
      <family val="2"/>
    </font>
    <font>
      <sz val="11"/>
      <color theme="1"/>
      <name val="Arial Narrow"/>
      <family val="2"/>
    </font>
    <font>
      <b/>
      <sz val="16"/>
      <name val="Arial Narrow"/>
      <family val="2"/>
    </font>
    <font>
      <sz val="10"/>
      <name val="Calibri"/>
      <family val="2"/>
      <scheme val="minor"/>
    </font>
    <font>
      <sz val="11"/>
      <name val="Calibri"/>
      <family val="2"/>
      <scheme val="minor"/>
    </font>
    <font>
      <sz val="9"/>
      <color indexed="81"/>
      <name val="Tahoma"/>
      <family val="2"/>
    </font>
    <font>
      <sz val="10"/>
      <color theme="1"/>
      <name val="Arial"/>
      <family val="2"/>
    </font>
    <font>
      <b/>
      <sz val="9"/>
      <color theme="1"/>
      <name val="Arial"/>
      <family val="2"/>
    </font>
    <font>
      <b/>
      <sz val="9"/>
      <color theme="1"/>
      <name val="Calibri"/>
      <family val="2"/>
      <scheme val="minor"/>
    </font>
    <font>
      <b/>
      <sz val="9"/>
      <color rgb="FFFF0000"/>
      <name val="Arial"/>
      <family val="2"/>
    </font>
    <font>
      <sz val="9"/>
      <name val="Arial"/>
      <family val="2"/>
    </font>
    <font>
      <b/>
      <sz val="10"/>
      <color rgb="FFFF0000"/>
      <name val="Arial"/>
      <family val="2"/>
    </font>
    <font>
      <sz val="12"/>
      <color theme="1"/>
      <name val="Calibri"/>
      <family val="2"/>
      <scheme val="minor"/>
    </font>
    <font>
      <sz val="11"/>
      <color rgb="FF000000"/>
      <name val="Calibri"/>
      <family val="2"/>
      <scheme val="minor"/>
    </font>
    <font>
      <b/>
      <sz val="11"/>
      <color rgb="FF000000"/>
      <name val="Calibri"/>
      <family val="2"/>
      <scheme val="minor"/>
    </font>
    <font>
      <b/>
      <sz val="12"/>
      <color theme="1"/>
      <name val="Calibri"/>
      <family val="2"/>
      <scheme val="minor"/>
    </font>
    <font>
      <sz val="8"/>
      <color theme="1"/>
      <name val="Calibri"/>
      <family val="2"/>
      <scheme val="minor"/>
    </font>
    <font>
      <sz val="11"/>
      <color rgb="FF000000"/>
      <name val="Calibri"/>
      <family val="2"/>
    </font>
    <font>
      <b/>
      <sz val="11"/>
      <name val="Calibri"/>
      <family val="2"/>
      <scheme val="minor"/>
    </font>
    <font>
      <b/>
      <sz val="9"/>
      <color indexed="81"/>
      <name val="Tahoma"/>
      <family val="2"/>
    </font>
    <font>
      <b/>
      <sz val="11"/>
      <color theme="1"/>
      <name val="Arial"/>
      <family val="2"/>
    </font>
    <font>
      <b/>
      <sz val="11"/>
      <color rgb="FFFF0000"/>
      <name val="Calibri"/>
      <family val="2"/>
      <scheme val="minor"/>
    </font>
    <font>
      <sz val="11"/>
      <color theme="1"/>
      <name val="Arial"/>
      <family val="2"/>
    </font>
  </fonts>
  <fills count="18">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808080"/>
        <bgColor rgb="FF000000"/>
      </patternFill>
    </fill>
    <fill>
      <patternFill patternType="solid">
        <fgColor theme="0" tint="-0.14999847407452621"/>
        <bgColor rgb="FF000000"/>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99"/>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thin">
        <color auto="1"/>
      </right>
      <top style="medium">
        <color indexed="64"/>
      </top>
      <bottom style="medium">
        <color indexed="64"/>
      </bottom>
      <diagonal/>
    </border>
    <border>
      <left style="thin">
        <color auto="1"/>
      </left>
      <right/>
      <top style="thin">
        <color auto="1"/>
      </top>
      <bottom style="thin">
        <color auto="1"/>
      </bottom>
      <diagonal/>
    </border>
    <border>
      <left style="medium">
        <color indexed="64"/>
      </left>
      <right style="thin">
        <color auto="1"/>
      </right>
      <top style="medium">
        <color indexed="64"/>
      </top>
      <bottom/>
      <diagonal/>
    </border>
    <border>
      <left/>
      <right style="thin">
        <color auto="1"/>
      </right>
      <top style="thin">
        <color auto="1"/>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auto="1"/>
      </right>
      <top style="medium">
        <color auto="1"/>
      </top>
      <bottom style="thin">
        <color auto="1"/>
      </bottom>
      <diagonal/>
    </border>
    <border>
      <left/>
      <right style="thin">
        <color auto="1"/>
      </right>
      <top style="medium">
        <color indexed="64"/>
      </top>
      <bottom style="medium">
        <color indexed="64"/>
      </bottom>
      <diagonal/>
    </border>
    <border>
      <left/>
      <right style="thin">
        <color auto="1"/>
      </right>
      <top style="medium">
        <color indexed="64"/>
      </top>
      <bottom/>
      <diagonal/>
    </border>
    <border>
      <left style="thin">
        <color auto="1"/>
      </left>
      <right style="thin">
        <color auto="1"/>
      </right>
      <top style="medium">
        <color indexed="64"/>
      </top>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auto="1"/>
      </left>
      <right/>
      <top/>
      <bottom/>
      <diagonal/>
    </border>
    <border>
      <left/>
      <right/>
      <top/>
      <bottom style="medium">
        <color auto="1"/>
      </bottom>
      <diagonal/>
    </border>
    <border>
      <left style="thin">
        <color indexed="64"/>
      </left>
      <right/>
      <top/>
      <bottom/>
      <diagonal/>
    </border>
    <border>
      <left style="medium">
        <color indexed="64"/>
      </left>
      <right style="thin">
        <color auto="1"/>
      </right>
      <top/>
      <bottom style="medium">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style="thin">
        <color auto="1"/>
      </left>
      <right style="medium">
        <color auto="1"/>
      </right>
      <top/>
      <bottom style="thin">
        <color auto="1"/>
      </bottom>
      <diagonal/>
    </border>
    <border>
      <left/>
      <right style="medium">
        <color indexed="64"/>
      </right>
      <top style="thin">
        <color auto="1"/>
      </top>
      <bottom/>
      <diagonal/>
    </border>
    <border>
      <left/>
      <right style="medium">
        <color indexed="64"/>
      </right>
      <top/>
      <bottom style="thin">
        <color auto="1"/>
      </bottom>
      <diagonal/>
    </border>
    <border>
      <left/>
      <right style="medium">
        <color indexed="64"/>
      </right>
      <top style="medium">
        <color indexed="64"/>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indexed="64"/>
      </top>
      <bottom style="medium">
        <color indexed="64"/>
      </bottom>
      <diagonal/>
    </border>
    <border>
      <left style="medium">
        <color indexed="64"/>
      </left>
      <right/>
      <top style="thin">
        <color auto="1"/>
      </top>
      <bottom/>
      <diagonal/>
    </border>
  </borders>
  <cellStyleXfs count="595">
    <xf numFmtId="0" fontId="0" fillId="0" borderId="0"/>
    <xf numFmtId="0" fontId="6" fillId="0" borderId="0"/>
    <xf numFmtId="166" fontId="6" fillId="0" borderId="0" applyFont="0" applyFill="0" applyBorder="0" applyAlignment="0" applyProtection="0"/>
    <xf numFmtId="167" fontId="6"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9" fontId="6" fillId="0" borderId="0" applyFont="0" applyFill="0" applyBorder="0" applyAlignment="0" applyProtection="0"/>
    <xf numFmtId="166" fontId="6" fillId="0" borderId="0" applyFont="0" applyFill="0" applyBorder="0" applyAlignment="0" applyProtection="0"/>
    <xf numFmtId="0" fontId="5" fillId="0" borderId="0"/>
    <xf numFmtId="9" fontId="5" fillId="0" borderId="0" applyFont="0" applyFill="0" applyBorder="0" applyAlignment="0" applyProtection="0"/>
    <xf numFmtId="0" fontId="4" fillId="0" borderId="0"/>
    <xf numFmtId="9" fontId="4" fillId="0" borderId="0" applyFont="0" applyFill="0" applyBorder="0" applyAlignment="0" applyProtection="0"/>
    <xf numFmtId="42" fontId="6" fillId="0" borderId="0" applyFont="0" applyFill="0" applyBorder="0" applyAlignment="0" applyProtection="0"/>
    <xf numFmtId="0" fontId="6" fillId="0" borderId="0"/>
    <xf numFmtId="0" fontId="4" fillId="0" borderId="0"/>
    <xf numFmtId="168" fontId="4" fillId="0" borderId="0" applyFont="0" applyFill="0" applyBorder="0" applyAlignment="0" applyProtection="0"/>
    <xf numFmtId="165" fontId="6" fillId="0" borderId="0" applyFont="0" applyFill="0" applyBorder="0" applyAlignment="0" applyProtection="0"/>
    <xf numFmtId="168" fontId="6" fillId="0" borderId="0" applyFont="0" applyFill="0" applyBorder="0" applyAlignment="0" applyProtection="0"/>
    <xf numFmtId="0" fontId="3" fillId="0" borderId="0"/>
    <xf numFmtId="0" fontId="31" fillId="0" borderId="0"/>
    <xf numFmtId="0" fontId="2" fillId="0" borderId="0"/>
    <xf numFmtId="169" fontId="6" fillId="0" borderId="0"/>
    <xf numFmtId="169" fontId="6" fillId="0" borderId="0"/>
    <xf numFmtId="9" fontId="6" fillId="0" borderId="0" applyFont="0" applyFill="0" applyBorder="0" applyAlignment="0" applyProtection="0"/>
    <xf numFmtId="169" fontId="2" fillId="0" borderId="0"/>
    <xf numFmtId="9" fontId="2"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169" fontId="2" fillId="0" borderId="0"/>
    <xf numFmtId="42" fontId="2" fillId="0" borderId="0" applyFont="0" applyFill="0" applyBorder="0" applyAlignment="0" applyProtection="0"/>
    <xf numFmtId="0" fontId="6" fillId="0" borderId="0"/>
    <xf numFmtId="0" fontId="6" fillId="0" borderId="0"/>
    <xf numFmtId="166" fontId="6" fillId="0" borderId="0" applyFont="0" applyFill="0" applyBorder="0" applyAlignment="0" applyProtection="0"/>
    <xf numFmtId="0" fontId="2" fillId="0" borderId="0"/>
    <xf numFmtId="0" fontId="2" fillId="0" borderId="0"/>
    <xf numFmtId="166" fontId="6" fillId="0" borderId="0" applyFont="0" applyFill="0" applyBorder="0" applyAlignment="0" applyProtection="0"/>
    <xf numFmtId="165" fontId="6" fillId="0" borderId="0" applyFont="0" applyFill="0" applyBorder="0" applyAlignment="0" applyProtection="0"/>
    <xf numFmtId="41"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70"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6" fillId="0" borderId="0"/>
    <xf numFmtId="0" fontId="6"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36" fillId="0" borderId="0"/>
    <xf numFmtId="0" fontId="2"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168" fontId="6" fillId="0" borderId="0" applyFont="0" applyFill="0" applyBorder="0" applyAlignment="0" applyProtection="0"/>
    <xf numFmtId="42" fontId="6" fillId="0" borderId="0" applyFont="0" applyFill="0" applyBorder="0" applyAlignment="0" applyProtection="0"/>
    <xf numFmtId="170" fontId="6" fillId="0" borderId="0" applyFont="0" applyFill="0" applyBorder="0" applyAlignment="0" applyProtection="0"/>
    <xf numFmtId="0" fontId="2" fillId="0" borderId="0"/>
    <xf numFmtId="0" fontId="6" fillId="0" borderId="0"/>
    <xf numFmtId="0" fontId="6" fillId="0" borderId="0"/>
    <xf numFmtId="0" fontId="35"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 fillId="0" borderId="0"/>
    <xf numFmtId="0" fontId="1" fillId="0" borderId="0"/>
    <xf numFmtId="0" fontId="6" fillId="0" borderId="0"/>
  </cellStyleXfs>
  <cellXfs count="310">
    <xf numFmtId="0" fontId="0" fillId="0" borderId="0" xfId="0"/>
    <xf numFmtId="0" fontId="17" fillId="0" borderId="0" xfId="0" applyFont="1" applyFill="1" applyBorder="1" applyAlignment="1"/>
    <xf numFmtId="0" fontId="17" fillId="10" borderId="1"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1" xfId="0" applyFont="1" applyFill="1" applyBorder="1" applyAlignment="1">
      <alignment horizontal="center" vertical="center" wrapText="1"/>
    </xf>
    <xf numFmtId="0" fontId="20" fillId="0" borderId="0" xfId="0" applyFont="1"/>
    <xf numFmtId="0" fontId="19" fillId="0" borderId="1" xfId="0" applyFont="1" applyBorder="1" applyAlignment="1">
      <alignment horizontal="center" vertical="center" wrapText="1"/>
    </xf>
    <xf numFmtId="16" fontId="20" fillId="0" borderId="1" xfId="0" applyNumberFormat="1" applyFont="1" applyBorder="1"/>
    <xf numFmtId="20" fontId="20" fillId="0" borderId="1" xfId="0" applyNumberFormat="1" applyFont="1" applyBorder="1"/>
    <xf numFmtId="0" fontId="20" fillId="0" borderId="1" xfId="0" applyFont="1" applyBorder="1"/>
    <xf numFmtId="0" fontId="22" fillId="0" borderId="0" xfId="0" applyFont="1" applyAlignment="1">
      <alignment horizontal="center" vertical="center"/>
    </xf>
    <xf numFmtId="0" fontId="22" fillId="0" borderId="1" xfId="0" applyFont="1" applyBorder="1" applyAlignment="1">
      <alignment horizontal="center" vertical="center"/>
    </xf>
    <xf numFmtId="0" fontId="22" fillId="0" borderId="0" xfId="0" applyFont="1"/>
    <xf numFmtId="0" fontId="22" fillId="0" borderId="1" xfId="0" applyFont="1" applyBorder="1"/>
    <xf numFmtId="0" fontId="22" fillId="0" borderId="0" xfId="0" applyFont="1" applyFill="1" applyBorder="1"/>
    <xf numFmtId="0" fontId="22" fillId="0" borderId="0" xfId="0" applyFont="1" applyFill="1"/>
    <xf numFmtId="0" fontId="22" fillId="0" borderId="0" xfId="0" applyFont="1" applyBorder="1"/>
    <xf numFmtId="0" fontId="22" fillId="0" borderId="0" xfId="0" applyFont="1" applyBorder="1" applyAlignment="1">
      <alignment horizontal="center" vertical="center"/>
    </xf>
    <xf numFmtId="0" fontId="26" fillId="11" borderId="1" xfId="508" applyFont="1" applyFill="1" applyBorder="1" applyAlignment="1" applyProtection="1">
      <alignment horizontal="center" vertical="center" wrapText="1"/>
    </xf>
    <xf numFmtId="0" fontId="26" fillId="11" borderId="30" xfId="508" applyFont="1" applyFill="1" applyBorder="1" applyAlignment="1" applyProtection="1">
      <alignment horizontal="center" vertical="center" wrapText="1"/>
    </xf>
    <xf numFmtId="42" fontId="25" fillId="11" borderId="1" xfId="508" applyNumberFormat="1" applyFont="1" applyFill="1" applyBorder="1" applyAlignment="1" applyProtection="1">
      <alignment vertical="center"/>
    </xf>
    <xf numFmtId="42" fontId="25" fillId="11" borderId="30" xfId="508" applyNumberFormat="1" applyFont="1" applyFill="1" applyBorder="1" applyAlignment="1" applyProtection="1">
      <alignment vertical="center"/>
    </xf>
    <xf numFmtId="0" fontId="26" fillId="0" borderId="4" xfId="508" applyFont="1" applyBorder="1" applyAlignment="1" applyProtection="1">
      <alignment horizontal="center" vertical="center" wrapText="1"/>
      <protection locked="0"/>
    </xf>
    <xf numFmtId="0" fontId="0" fillId="0" borderId="2" xfId="0" applyBorder="1" applyProtection="1">
      <protection locked="0"/>
    </xf>
    <xf numFmtId="0" fontId="25" fillId="0" borderId="1" xfId="508" applyFont="1" applyBorder="1" applyAlignment="1" applyProtection="1">
      <alignment vertical="center"/>
      <protection locked="0"/>
    </xf>
    <xf numFmtId="0" fontId="0" fillId="0" borderId="1" xfId="0" applyBorder="1" applyProtection="1">
      <protection locked="0"/>
    </xf>
    <xf numFmtId="42" fontId="0" fillId="0" borderId="1" xfId="0" applyNumberFormat="1" applyBorder="1" applyProtection="1">
      <protection locked="0"/>
    </xf>
    <xf numFmtId="0" fontId="0" fillId="0" borderId="27" xfId="0" applyBorder="1" applyProtection="1">
      <protection locked="0"/>
    </xf>
    <xf numFmtId="0" fontId="0" fillId="0" borderId="28" xfId="0" applyBorder="1" applyProtection="1">
      <protection locked="0"/>
    </xf>
    <xf numFmtId="0" fontId="0" fillId="0" borderId="0" xfId="0" applyProtection="1">
      <protection locked="0"/>
    </xf>
    <xf numFmtId="42" fontId="7" fillId="11" borderId="32" xfId="0" applyNumberFormat="1" applyFont="1" applyFill="1" applyBorder="1" applyAlignment="1" applyProtection="1">
      <alignment horizontal="right"/>
    </xf>
    <xf numFmtId="42" fontId="0" fillId="0" borderId="30" xfId="0" applyNumberFormat="1" applyBorder="1" applyProtection="1">
      <protection locked="0"/>
    </xf>
    <xf numFmtId="42" fontId="0" fillId="0" borderId="28" xfId="0" applyNumberFormat="1" applyBorder="1" applyProtection="1">
      <protection locked="0"/>
    </xf>
    <xf numFmtId="42" fontId="0" fillId="0" borderId="31" xfId="0" applyNumberFormat="1" applyBorder="1" applyProtection="1">
      <protection locked="0"/>
    </xf>
    <xf numFmtId="42" fontId="6" fillId="0" borderId="30" xfId="0" applyNumberFormat="1" applyFont="1" applyBorder="1" applyProtection="1">
      <protection locked="0"/>
    </xf>
    <xf numFmtId="42" fontId="7" fillId="12" borderId="32" xfId="0" applyNumberFormat="1" applyFont="1" applyFill="1" applyBorder="1" applyAlignment="1" applyProtection="1">
      <alignment horizontal="right"/>
    </xf>
    <xf numFmtId="164" fontId="12" fillId="0" borderId="1" xfId="1" applyNumberFormat="1" applyFont="1" applyBorder="1" applyAlignment="1" applyProtection="1">
      <alignment vertical="center"/>
      <protection locked="0"/>
    </xf>
    <xf numFmtId="164" fontId="6" fillId="5" borderId="1" xfId="1" applyNumberFormat="1" applyFont="1" applyFill="1" applyBorder="1" applyAlignment="1" applyProtection="1">
      <alignment horizontal="center" vertical="center"/>
    </xf>
    <xf numFmtId="164" fontId="12" fillId="0" borderId="1" xfId="1" applyNumberFormat="1" applyFont="1" applyBorder="1" applyAlignment="1" applyProtection="1">
      <alignment horizontal="center" vertical="center"/>
    </xf>
    <xf numFmtId="164" fontId="12" fillId="8" borderId="1" xfId="1" applyNumberFormat="1" applyFont="1" applyFill="1" applyBorder="1" applyAlignment="1" applyProtection="1">
      <alignment horizontal="center" vertical="center"/>
    </xf>
    <xf numFmtId="164" fontId="12" fillId="5" borderId="1" xfId="1" applyNumberFormat="1" applyFont="1" applyFill="1" applyBorder="1" applyAlignment="1" applyProtection="1">
      <alignment horizontal="center" vertical="center"/>
    </xf>
    <xf numFmtId="164" fontId="12" fillId="0" borderId="6" xfId="1" applyNumberFormat="1" applyFont="1" applyBorder="1" applyAlignment="1" applyProtection="1">
      <alignment horizontal="center" vertical="center"/>
    </xf>
    <xf numFmtId="164" fontId="12" fillId="11" borderId="6" xfId="1" applyNumberFormat="1" applyFont="1" applyFill="1" applyBorder="1" applyAlignment="1" applyProtection="1">
      <alignment horizontal="center" vertical="center"/>
    </xf>
    <xf numFmtId="164" fontId="12" fillId="5" borderId="1" xfId="1" applyNumberFormat="1" applyFont="1" applyFill="1" applyBorder="1" applyAlignment="1" applyProtection="1">
      <alignment vertical="center"/>
    </xf>
    <xf numFmtId="164" fontId="12" fillId="0" borderId="10" xfId="1" applyNumberFormat="1" applyFont="1" applyBorder="1" applyAlignment="1" applyProtection="1">
      <alignment horizontal="center" vertical="center"/>
    </xf>
    <xf numFmtId="164" fontId="16" fillId="7" borderId="11" xfId="1" applyNumberFormat="1" applyFont="1" applyFill="1" applyBorder="1" applyAlignment="1" applyProtection="1">
      <alignment vertical="center"/>
    </xf>
    <xf numFmtId="164" fontId="12" fillId="3" borderId="1" xfId="1" applyNumberFormat="1" applyFont="1" applyFill="1" applyBorder="1" applyAlignment="1" applyProtection="1">
      <alignment vertical="center"/>
    </xf>
    <xf numFmtId="164" fontId="13" fillId="5" borderId="1" xfId="1" applyNumberFormat="1" applyFont="1" applyFill="1" applyBorder="1" applyAlignment="1" applyProtection="1">
      <alignment horizontal="center" vertical="center"/>
    </xf>
    <xf numFmtId="164" fontId="16" fillId="7" borderId="24" xfId="1" applyNumberFormat="1" applyFont="1" applyFill="1" applyBorder="1" applyAlignment="1" applyProtection="1">
      <alignment vertical="center"/>
    </xf>
    <xf numFmtId="164" fontId="14" fillId="6" borderId="1" xfId="1" applyNumberFormat="1" applyFont="1" applyFill="1" applyBorder="1" applyAlignment="1" applyProtection="1">
      <alignment vertical="center"/>
    </xf>
    <xf numFmtId="164" fontId="12" fillId="3" borderId="19" xfId="1" applyNumberFormat="1" applyFont="1" applyFill="1" applyBorder="1" applyAlignment="1" applyProtection="1">
      <alignment vertical="center"/>
    </xf>
    <xf numFmtId="164" fontId="16" fillId="2" borderId="10" xfId="1" applyNumberFormat="1" applyFont="1" applyFill="1" applyBorder="1" applyAlignment="1" applyProtection="1">
      <alignment vertical="center"/>
    </xf>
    <xf numFmtId="164" fontId="14" fillId="3" borderId="11" xfId="1" applyNumberFormat="1" applyFont="1" applyFill="1" applyBorder="1" applyAlignment="1" applyProtection="1">
      <alignment vertical="center"/>
    </xf>
    <xf numFmtId="164" fontId="12" fillId="2" borderId="1" xfId="1" applyNumberFormat="1" applyFont="1" applyFill="1" applyBorder="1" applyAlignment="1" applyProtection="1">
      <alignment vertical="center"/>
    </xf>
    <xf numFmtId="164" fontId="12" fillId="0" borderId="1" xfId="1" applyNumberFormat="1" applyFont="1" applyBorder="1" applyAlignment="1" applyProtection="1">
      <alignment vertical="center"/>
    </xf>
    <xf numFmtId="164" fontId="13" fillId="5" borderId="1" xfId="1" applyNumberFormat="1" applyFont="1" applyFill="1" applyBorder="1" applyAlignment="1" applyProtection="1">
      <alignment vertical="center"/>
    </xf>
    <xf numFmtId="164" fontId="12" fillId="8" borderId="1" xfId="1" applyNumberFormat="1" applyFont="1" applyFill="1" applyBorder="1" applyAlignment="1" applyProtection="1">
      <alignment vertical="center"/>
    </xf>
    <xf numFmtId="164" fontId="6" fillId="5" borderId="1" xfId="1" applyNumberFormat="1" applyFont="1" applyFill="1" applyBorder="1" applyAlignment="1" applyProtection="1">
      <alignment vertical="center"/>
    </xf>
    <xf numFmtId="0" fontId="37" fillId="13" borderId="1" xfId="509" applyFont="1" applyFill="1" applyBorder="1" applyAlignment="1" applyProtection="1">
      <alignment horizontal="center" vertical="center"/>
    </xf>
    <xf numFmtId="42" fontId="37" fillId="14" borderId="1" xfId="509" applyNumberFormat="1" applyFont="1" applyFill="1" applyBorder="1" applyAlignment="1" applyProtection="1">
      <alignment horizontal="center" vertical="center" wrapText="1"/>
    </xf>
    <xf numFmtId="0" fontId="31" fillId="0" borderId="1" xfId="510" applyFont="1" applyBorder="1" applyAlignment="1" applyProtection="1">
      <alignment vertical="center"/>
    </xf>
    <xf numFmtId="42" fontId="32" fillId="14" borderId="1" xfId="509" applyNumberFormat="1" applyFont="1" applyFill="1" applyBorder="1" applyProtection="1"/>
    <xf numFmtId="0" fontId="6" fillId="0" borderId="0" xfId="1" applyProtection="1">
      <protection locked="0"/>
    </xf>
    <xf numFmtId="0" fontId="6" fillId="0" borderId="0" xfId="1" applyAlignment="1" applyProtection="1">
      <alignment vertical="center" wrapText="1"/>
      <protection locked="0"/>
    </xf>
    <xf numFmtId="0" fontId="7" fillId="5" borderId="5" xfId="1" applyFont="1" applyFill="1" applyBorder="1" applyAlignment="1" applyProtection="1">
      <alignment vertical="center"/>
      <protection locked="0"/>
    </xf>
    <xf numFmtId="0" fontId="6" fillId="0" borderId="5" xfId="1" applyFont="1" applyBorder="1" applyAlignment="1" applyProtection="1">
      <alignment horizontal="left" vertical="center"/>
      <protection locked="0"/>
    </xf>
    <xf numFmtId="0" fontId="6" fillId="8" borderId="5" xfId="1" applyFont="1" applyFill="1" applyBorder="1" applyAlignment="1" applyProtection="1">
      <alignment horizontal="left" vertical="center" wrapText="1"/>
      <protection locked="0"/>
    </xf>
    <xf numFmtId="164" fontId="12" fillId="8" borderId="1" xfId="1" applyNumberFormat="1" applyFont="1" applyFill="1" applyBorder="1" applyAlignment="1" applyProtection="1">
      <alignment vertical="center"/>
      <protection locked="0"/>
    </xf>
    <xf numFmtId="0" fontId="6" fillId="0" borderId="14" xfId="1" applyFont="1" applyBorder="1" applyAlignment="1" applyProtection="1">
      <alignment horizontal="left" vertical="center"/>
      <protection locked="0"/>
    </xf>
    <xf numFmtId="164" fontId="12" fillId="2" borderId="6" xfId="1" applyNumberFormat="1" applyFont="1" applyFill="1" applyBorder="1" applyAlignment="1" applyProtection="1">
      <alignment vertical="center"/>
      <protection locked="0"/>
    </xf>
    <xf numFmtId="164" fontId="12" fillId="0" borderId="6" xfId="1" applyNumberFormat="1" applyFont="1" applyBorder="1" applyAlignment="1" applyProtection="1">
      <alignment vertical="center"/>
      <protection locked="0"/>
    </xf>
    <xf numFmtId="0" fontId="6" fillId="11" borderId="14" xfId="1" applyFont="1" applyFill="1" applyBorder="1" applyAlignment="1" applyProtection="1">
      <alignment horizontal="left" vertical="center"/>
      <protection locked="0"/>
    </xf>
    <xf numFmtId="164" fontId="12" fillId="11" borderId="6" xfId="1" applyNumberFormat="1" applyFont="1" applyFill="1" applyBorder="1" applyAlignment="1" applyProtection="1">
      <alignment vertical="center"/>
      <protection locked="0"/>
    </xf>
    <xf numFmtId="0" fontId="6" fillId="0" borderId="20" xfId="1" applyFont="1" applyBorder="1" applyAlignment="1" applyProtection="1">
      <alignment horizontal="left" vertical="center"/>
      <protection locked="0"/>
    </xf>
    <xf numFmtId="164" fontId="12" fillId="2" borderId="10" xfId="1" applyNumberFormat="1" applyFont="1" applyFill="1" applyBorder="1" applyAlignment="1" applyProtection="1">
      <alignment vertical="center"/>
      <protection locked="0"/>
    </xf>
    <xf numFmtId="164" fontId="12" fillId="0" borderId="10" xfId="1" applyNumberFormat="1" applyFont="1" applyBorder="1" applyAlignment="1" applyProtection="1">
      <alignment vertical="center"/>
      <protection locked="0"/>
    </xf>
    <xf numFmtId="0" fontId="15" fillId="7" borderId="22" xfId="1" applyFont="1" applyFill="1" applyBorder="1" applyAlignment="1" applyProtection="1">
      <alignment horizontal="left" vertical="center"/>
      <protection locked="0"/>
    </xf>
    <xf numFmtId="0" fontId="7" fillId="0" borderId="0" xfId="1" applyFont="1" applyAlignment="1" applyProtection="1">
      <alignment vertical="center"/>
      <protection locked="0"/>
    </xf>
    <xf numFmtId="0" fontId="7" fillId="3" borderId="5" xfId="1" applyFont="1" applyFill="1" applyBorder="1" applyAlignment="1" applyProtection="1">
      <alignment vertical="center" wrapText="1"/>
      <protection locked="0"/>
    </xf>
    <xf numFmtId="164" fontId="12" fillId="2" borderId="1" xfId="1" applyNumberFormat="1" applyFont="1" applyFill="1" applyBorder="1" applyAlignment="1" applyProtection="1">
      <alignment vertical="center"/>
      <protection locked="0"/>
    </xf>
    <xf numFmtId="0" fontId="6" fillId="0" borderId="5" xfId="1" applyFont="1" applyBorder="1" applyAlignment="1" applyProtection="1">
      <alignment horizontal="left" vertical="center" wrapText="1"/>
      <protection locked="0"/>
    </xf>
    <xf numFmtId="0" fontId="7" fillId="5" borderId="5" xfId="1" applyFont="1" applyFill="1" applyBorder="1" applyAlignment="1" applyProtection="1">
      <alignment horizontal="left" vertical="center"/>
      <protection locked="0"/>
    </xf>
    <xf numFmtId="164" fontId="13" fillId="0" borderId="1" xfId="1" applyNumberFormat="1" applyFont="1" applyBorder="1" applyAlignment="1" applyProtection="1">
      <alignment vertical="center"/>
      <protection locked="0"/>
    </xf>
    <xf numFmtId="0" fontId="15" fillId="7" borderId="23" xfId="1" applyFont="1" applyFill="1" applyBorder="1" applyAlignment="1" applyProtection="1">
      <alignment horizontal="left" vertical="center"/>
      <protection locked="0"/>
    </xf>
    <xf numFmtId="0" fontId="7" fillId="6" borderId="1" xfId="1" applyFont="1" applyFill="1" applyBorder="1" applyAlignment="1" applyProtection="1">
      <alignment horizontal="left" vertical="center"/>
      <protection locked="0"/>
    </xf>
    <xf numFmtId="0" fontId="6" fillId="0" borderId="0" xfId="1" applyBorder="1" applyProtection="1">
      <protection locked="0"/>
    </xf>
    <xf numFmtId="0" fontId="7" fillId="3" borderId="26" xfId="1" applyFont="1" applyFill="1" applyBorder="1" applyAlignment="1" applyProtection="1">
      <alignment vertical="center"/>
      <protection locked="0"/>
    </xf>
    <xf numFmtId="164" fontId="13" fillId="2" borderId="1" xfId="1" applyNumberFormat="1" applyFont="1" applyFill="1" applyBorder="1" applyAlignment="1" applyProtection="1">
      <alignment vertical="center"/>
      <protection locked="0"/>
    </xf>
    <xf numFmtId="0" fontId="15" fillId="2" borderId="20" xfId="1" applyFont="1" applyFill="1" applyBorder="1" applyAlignment="1" applyProtection="1">
      <alignment horizontal="left" vertical="center"/>
      <protection locked="0"/>
    </xf>
    <xf numFmtId="164" fontId="16" fillId="2" borderId="10" xfId="1" applyNumberFormat="1" applyFont="1" applyFill="1" applyBorder="1" applyAlignment="1" applyProtection="1">
      <alignment vertical="center"/>
      <protection locked="0"/>
    </xf>
    <xf numFmtId="0" fontId="14" fillId="3" borderId="22" xfId="1" applyFont="1" applyFill="1" applyBorder="1" applyAlignment="1" applyProtection="1">
      <alignment vertical="center"/>
      <protection locked="0"/>
    </xf>
    <xf numFmtId="164" fontId="6" fillId="0" borderId="0" xfId="1" applyNumberFormat="1" applyProtection="1">
      <protection locked="0"/>
    </xf>
    <xf numFmtId="164" fontId="6" fillId="0" borderId="0" xfId="1" applyNumberFormat="1" applyAlignment="1" applyProtection="1">
      <alignment vertical="center"/>
      <protection locked="0"/>
    </xf>
    <xf numFmtId="164" fontId="6" fillId="0" borderId="0" xfId="1" applyNumberFormat="1" applyAlignment="1" applyProtection="1">
      <alignment horizontal="center" vertical="center"/>
      <protection locked="0"/>
    </xf>
    <xf numFmtId="0" fontId="34" fillId="0" borderId="1" xfId="510" applyFont="1" applyBorder="1" applyAlignment="1" applyProtection="1">
      <alignment vertical="center"/>
    </xf>
    <xf numFmtId="42" fontId="33" fillId="14" borderId="1" xfId="509" applyNumberFormat="1" applyFont="1" applyFill="1" applyBorder="1" applyProtection="1"/>
    <xf numFmtId="0" fontId="6" fillId="0" borderId="0" xfId="1" applyFont="1" applyFill="1" applyProtection="1">
      <protection locked="0"/>
    </xf>
    <xf numFmtId="0" fontId="6" fillId="0" borderId="0" xfId="1" applyFont="1" applyFill="1" applyAlignment="1" applyProtection="1">
      <alignment horizontal="center"/>
      <protection locked="0"/>
    </xf>
    <xf numFmtId="0" fontId="23" fillId="0" borderId="0" xfId="504" applyFont="1" applyFill="1" applyProtection="1">
      <protection locked="0"/>
    </xf>
    <xf numFmtId="0" fontId="7" fillId="0" borderId="0" xfId="1" applyFont="1" applyFill="1" applyAlignment="1" applyProtection="1">
      <alignment horizontal="center" wrapText="1"/>
      <protection locked="0"/>
    </xf>
    <xf numFmtId="0" fontId="7" fillId="0" borderId="1" xfId="1" applyFont="1" applyFill="1" applyBorder="1" applyAlignment="1" applyProtection="1">
      <alignment horizontal="center" vertical="center" wrapText="1"/>
      <protection locked="0"/>
    </xf>
    <xf numFmtId="3" fontId="6" fillId="0" borderId="0" xfId="1" applyNumberFormat="1" applyFont="1" applyFill="1" applyProtection="1">
      <protection locked="0"/>
    </xf>
    <xf numFmtId="0" fontId="7" fillId="0" borderId="0" xfId="1" applyFont="1" applyFill="1" applyAlignment="1" applyProtection="1">
      <alignment horizontal="center"/>
      <protection locked="0"/>
    </xf>
    <xf numFmtId="0" fontId="6" fillId="0" borderId="0" xfId="0" applyFont="1" applyFill="1" applyProtection="1">
      <protection locked="0"/>
    </xf>
    <xf numFmtId="0" fontId="7" fillId="6" borderId="7" xfId="0" applyFont="1" applyFill="1" applyBorder="1" applyAlignment="1" applyProtection="1">
      <alignment horizontal="right"/>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4" xfId="1" applyFont="1" applyFill="1" applyBorder="1" applyAlignment="1" applyProtection="1">
      <alignment horizontal="center" vertical="center" wrapText="1"/>
      <protection locked="0"/>
    </xf>
    <xf numFmtId="0" fontId="7" fillId="0" borderId="29" xfId="1" applyFont="1" applyFill="1" applyBorder="1" applyAlignment="1" applyProtection="1">
      <alignment horizontal="center" vertical="center" wrapText="1"/>
      <protection locked="0"/>
    </xf>
    <xf numFmtId="42" fontId="0" fillId="0" borderId="1" xfId="0" applyNumberFormat="1" applyBorder="1" applyProtection="1"/>
    <xf numFmtId="42" fontId="0" fillId="0" borderId="30" xfId="0" applyNumberFormat="1" applyBorder="1" applyProtection="1"/>
    <xf numFmtId="42" fontId="0" fillId="0" borderId="28" xfId="0" applyNumberFormat="1" applyBorder="1" applyProtection="1"/>
    <xf numFmtId="42" fontId="0" fillId="0" borderId="31" xfId="0" applyNumberFormat="1" applyBorder="1" applyProtection="1"/>
    <xf numFmtId="42" fontId="7" fillId="6" borderId="11" xfId="0" applyNumberFormat="1" applyFont="1" applyFill="1" applyBorder="1" applyAlignment="1" applyProtection="1">
      <alignment horizontal="right"/>
    </xf>
    <xf numFmtId="42" fontId="7" fillId="6" borderId="33" xfId="0" applyNumberFormat="1" applyFont="1" applyFill="1" applyBorder="1" applyAlignment="1" applyProtection="1">
      <alignment horizontal="right"/>
    </xf>
    <xf numFmtId="0" fontId="7" fillId="6" borderId="7" xfId="0" applyFont="1" applyFill="1" applyBorder="1" applyAlignment="1" applyProtection="1">
      <alignment horizontal="right"/>
    </xf>
    <xf numFmtId="0" fontId="15" fillId="7" borderId="2" xfId="1" applyFont="1" applyFill="1" applyBorder="1" applyAlignment="1" applyProtection="1">
      <alignment vertical="center"/>
    </xf>
    <xf numFmtId="0" fontId="7" fillId="5" borderId="2" xfId="1" applyFont="1" applyFill="1" applyBorder="1" applyAlignment="1" applyProtection="1">
      <alignment vertical="center"/>
    </xf>
    <xf numFmtId="0" fontId="6" fillId="0" borderId="2" xfId="1" applyFont="1" applyBorder="1" applyAlignment="1" applyProtection="1">
      <alignment horizontal="left" vertical="center"/>
    </xf>
    <xf numFmtId="0" fontId="6" fillId="8" borderId="2" xfId="1" applyFont="1" applyFill="1" applyBorder="1" applyAlignment="1" applyProtection="1">
      <alignment horizontal="left" vertical="center" wrapText="1"/>
    </xf>
    <xf numFmtId="0" fontId="6" fillId="0" borderId="8" xfId="1" applyFont="1" applyBorder="1" applyAlignment="1" applyProtection="1">
      <alignment horizontal="left" vertical="center"/>
    </xf>
    <xf numFmtId="0" fontId="6" fillId="11" borderId="8" xfId="1" applyFont="1" applyFill="1" applyBorder="1" applyAlignment="1" applyProtection="1">
      <alignment horizontal="left" vertical="center"/>
    </xf>
    <xf numFmtId="0" fontId="6" fillId="0" borderId="9" xfId="1" applyFont="1" applyBorder="1" applyAlignment="1" applyProtection="1">
      <alignment horizontal="left" vertical="center"/>
    </xf>
    <xf numFmtId="0" fontId="15" fillId="7" borderId="7" xfId="1" applyFont="1" applyFill="1" applyBorder="1" applyAlignment="1" applyProtection="1">
      <alignment horizontal="left" vertical="center"/>
    </xf>
    <xf numFmtId="0" fontId="7" fillId="3" borderId="2" xfId="1" applyFont="1" applyFill="1" applyBorder="1" applyAlignment="1" applyProtection="1">
      <alignment vertical="center" wrapText="1"/>
    </xf>
    <xf numFmtId="0" fontId="6" fillId="0" borderId="2" xfId="1" applyFont="1" applyBorder="1" applyAlignment="1" applyProtection="1">
      <alignment horizontal="left" vertical="center" wrapText="1"/>
    </xf>
    <xf numFmtId="0" fontId="7" fillId="5" borderId="2" xfId="1" applyFont="1" applyFill="1" applyBorder="1" applyAlignment="1" applyProtection="1">
      <alignment horizontal="left" vertical="center"/>
    </xf>
    <xf numFmtId="0" fontId="15" fillId="7" borderId="13" xfId="1" applyFont="1" applyFill="1" applyBorder="1" applyAlignment="1" applyProtection="1">
      <alignment horizontal="left" vertical="center"/>
    </xf>
    <xf numFmtId="0" fontId="7" fillId="6" borderId="1" xfId="1" applyFont="1" applyFill="1" applyBorder="1" applyAlignment="1" applyProtection="1">
      <alignment horizontal="left" vertical="center"/>
    </xf>
    <xf numFmtId="0" fontId="7" fillId="3" borderId="25" xfId="1" applyFont="1" applyFill="1" applyBorder="1" applyAlignment="1" applyProtection="1">
      <alignment vertical="center"/>
    </xf>
    <xf numFmtId="0" fontId="15" fillId="2" borderId="9" xfId="1" applyFont="1" applyFill="1" applyBorder="1" applyAlignment="1" applyProtection="1">
      <alignment horizontal="left" vertical="center"/>
    </xf>
    <xf numFmtId="0" fontId="14" fillId="3" borderId="7" xfId="1" applyFont="1" applyFill="1" applyBorder="1" applyAlignment="1" applyProtection="1">
      <alignment vertical="center"/>
    </xf>
    <xf numFmtId="164" fontId="7" fillId="0" borderId="12" xfId="1" applyNumberFormat="1" applyFont="1" applyBorder="1" applyAlignment="1" applyProtection="1">
      <alignment horizontal="center" vertical="center" wrapText="1"/>
    </xf>
    <xf numFmtId="164" fontId="7" fillId="0" borderId="1" xfId="1" applyNumberFormat="1" applyFont="1" applyBorder="1" applyAlignment="1" applyProtection="1">
      <alignment horizontal="center" vertical="center" wrapText="1"/>
    </xf>
    <xf numFmtId="0" fontId="15" fillId="7" borderId="5" xfId="1" applyFont="1" applyFill="1" applyBorder="1" applyAlignment="1" applyProtection="1">
      <alignment vertical="center"/>
    </xf>
    <xf numFmtId="164" fontId="6" fillId="7" borderId="1" xfId="1" applyNumberFormat="1" applyFont="1" applyFill="1" applyBorder="1" applyAlignment="1" applyProtection="1">
      <alignment vertical="center"/>
    </xf>
    <xf numFmtId="164" fontId="6" fillId="7" borderId="1" xfId="1" applyNumberFormat="1" applyFont="1" applyFill="1" applyBorder="1" applyAlignment="1" applyProtection="1">
      <alignment horizontal="center" vertical="center"/>
    </xf>
    <xf numFmtId="0" fontId="7" fillId="5" borderId="5" xfId="1" applyFont="1" applyFill="1" applyBorder="1" applyAlignment="1" applyProtection="1">
      <alignment vertical="center"/>
    </xf>
    <xf numFmtId="164" fontId="6" fillId="0" borderId="37" xfId="1" applyNumberFormat="1" applyBorder="1" applyProtection="1">
      <protection locked="0"/>
    </xf>
    <xf numFmtId="164" fontId="6" fillId="0" borderId="0" xfId="1" applyNumberFormat="1" applyBorder="1" applyAlignment="1" applyProtection="1">
      <alignment vertical="center"/>
      <protection locked="0"/>
    </xf>
    <xf numFmtId="0" fontId="10" fillId="0" borderId="0" xfId="1" applyFont="1" applyBorder="1" applyAlignment="1" applyProtection="1">
      <alignment vertical="center" wrapText="1"/>
    </xf>
    <xf numFmtId="0" fontId="0" fillId="0" borderId="0" xfId="0" applyAlignment="1" applyProtection="1">
      <alignment vertical="center"/>
      <protection locked="0"/>
    </xf>
    <xf numFmtId="0" fontId="6" fillId="0" borderId="1" xfId="0" applyFont="1" applyBorder="1" applyAlignment="1" applyProtection="1">
      <alignment vertical="center"/>
      <protection locked="0"/>
    </xf>
    <xf numFmtId="165" fontId="6" fillId="0" borderId="1" xfId="0" applyNumberFormat="1" applyFont="1" applyBorder="1" applyAlignment="1" applyProtection="1">
      <alignment vertical="center"/>
      <protection locked="0"/>
    </xf>
    <xf numFmtId="165" fontId="0" fillId="0" borderId="1" xfId="0" applyNumberFormat="1" applyBorder="1" applyAlignment="1" applyProtection="1">
      <alignment vertical="center"/>
      <protection locked="0"/>
    </xf>
    <xf numFmtId="3" fontId="0" fillId="0" borderId="1" xfId="0" applyNumberFormat="1" applyBorder="1" applyAlignment="1" applyProtection="1">
      <alignment vertical="center"/>
      <protection locked="0"/>
    </xf>
    <xf numFmtId="0" fontId="7" fillId="0" borderId="1" xfId="0" applyFont="1" applyBorder="1" applyAlignment="1" applyProtection="1">
      <alignment vertical="center"/>
      <protection locked="0"/>
    </xf>
    <xf numFmtId="165" fontId="7" fillId="0" borderId="1" xfId="0" applyNumberFormat="1" applyFont="1" applyBorder="1" applyAlignment="1" applyProtection="1">
      <alignment vertical="center"/>
      <protection locked="0"/>
    </xf>
    <xf numFmtId="3" fontId="7" fillId="0" borderId="15" xfId="0" applyNumberFormat="1" applyFont="1" applyBorder="1" applyAlignment="1" applyProtection="1">
      <alignment vertical="center"/>
      <protection locked="0"/>
    </xf>
    <xf numFmtId="0" fontId="0" fillId="0" borderId="1" xfId="0" applyBorder="1" applyAlignment="1" applyProtection="1">
      <alignment vertical="center"/>
      <protection locked="0"/>
    </xf>
    <xf numFmtId="0" fontId="6" fillId="0" borderId="1" xfId="0" applyFont="1" applyFill="1" applyBorder="1" applyAlignment="1" applyProtection="1">
      <alignment vertical="center"/>
      <protection locked="0"/>
    </xf>
    <xf numFmtId="0" fontId="7" fillId="6" borderId="1" xfId="0" applyFont="1" applyFill="1" applyBorder="1" applyAlignment="1" applyProtection="1">
      <alignment horizontal="center" vertical="center"/>
    </xf>
    <xf numFmtId="0" fontId="7" fillId="6" borderId="1" xfId="0" applyFont="1" applyFill="1" applyBorder="1" applyAlignment="1" applyProtection="1">
      <alignment horizontal="center" vertical="center" wrapText="1"/>
    </xf>
    <xf numFmtId="0" fontId="7" fillId="6" borderId="1" xfId="0" applyFont="1" applyFill="1" applyBorder="1" applyAlignment="1" applyProtection="1">
      <alignment vertical="center" wrapText="1"/>
    </xf>
    <xf numFmtId="0" fontId="7" fillId="6" borderId="1" xfId="0" applyFont="1" applyFill="1" applyBorder="1" applyAlignment="1" applyProtection="1">
      <alignment horizontal="left" vertical="center" wrapText="1"/>
    </xf>
    <xf numFmtId="0" fontId="7" fillId="12" borderId="38" xfId="0" applyFont="1" applyFill="1" applyBorder="1" applyAlignment="1" applyProtection="1">
      <alignment horizontal="right"/>
    </xf>
    <xf numFmtId="42" fontId="7" fillId="11" borderId="39" xfId="0" applyNumberFormat="1" applyFont="1" applyFill="1" applyBorder="1" applyAlignment="1" applyProtection="1">
      <alignment horizontal="right"/>
    </xf>
    <xf numFmtId="0" fontId="17" fillId="0" borderId="41" xfId="593" applyFont="1" applyBorder="1" applyAlignment="1" applyProtection="1">
      <alignment horizontal="center" vertical="center" wrapText="1"/>
    </xf>
    <xf numFmtId="164" fontId="12" fillId="0" borderId="1" xfId="1" applyNumberFormat="1" applyFont="1" applyBorder="1" applyAlignment="1" applyProtection="1">
      <alignment vertical="center" wrapText="1"/>
      <protection locked="0"/>
    </xf>
    <xf numFmtId="0" fontId="6" fillId="11" borderId="14" xfId="1" applyFont="1" applyFill="1" applyBorder="1" applyAlignment="1" applyProtection="1">
      <alignment horizontal="left" vertical="center" wrapText="1"/>
      <protection locked="0"/>
    </xf>
    <xf numFmtId="0" fontId="6" fillId="0" borderId="20" xfId="1" applyFont="1" applyBorder="1" applyAlignment="1" applyProtection="1">
      <alignment horizontal="left" vertical="center" wrapText="1"/>
      <protection locked="0"/>
    </xf>
    <xf numFmtId="0" fontId="26" fillId="0" borderId="1" xfId="508" applyFont="1" applyBorder="1" applyAlignment="1" applyProtection="1">
      <alignment horizontal="center" vertical="center" wrapText="1"/>
    </xf>
    <xf numFmtId="0" fontId="0" fillId="0" borderId="0" xfId="0" applyProtection="1"/>
    <xf numFmtId="0" fontId="29" fillId="0" borderId="0" xfId="0" applyFont="1" applyProtection="1"/>
    <xf numFmtId="0" fontId="0" fillId="0" borderId="45" xfId="0" applyBorder="1" applyProtection="1"/>
    <xf numFmtId="42" fontId="25" fillId="0" borderId="1" xfId="508" applyNumberFormat="1" applyFont="1" applyBorder="1" applyAlignment="1" applyProtection="1">
      <alignment vertical="center"/>
    </xf>
    <xf numFmtId="0" fontId="0" fillId="0" borderId="46" xfId="0" applyBorder="1" applyProtection="1"/>
    <xf numFmtId="0" fontId="0" fillId="0" borderId="47" xfId="0" applyBorder="1" applyProtection="1"/>
    <xf numFmtId="42" fontId="25" fillId="0" borderId="28" xfId="508" applyNumberFormat="1" applyFont="1" applyBorder="1" applyAlignment="1" applyProtection="1">
      <alignment vertical="center"/>
    </xf>
    <xf numFmtId="0" fontId="0" fillId="0" borderId="0" xfId="0" applyBorder="1" applyProtection="1"/>
    <xf numFmtId="171" fontId="17" fillId="15" borderId="1" xfId="592" applyNumberFormat="1" applyFont="1" applyFill="1" applyBorder="1" applyAlignment="1" applyProtection="1">
      <alignment horizontal="center" vertical="center" wrapText="1"/>
    </xf>
    <xf numFmtId="0" fontId="39" fillId="16" borderId="1" xfId="592" applyFont="1" applyFill="1" applyBorder="1" applyAlignment="1" applyProtection="1">
      <alignment horizontal="center" vertical="center" wrapText="1"/>
    </xf>
    <xf numFmtId="1" fontId="39" fillId="17" borderId="1" xfId="592" applyNumberFormat="1" applyFont="1" applyFill="1" applyBorder="1" applyAlignment="1" applyProtection="1">
      <alignment horizontal="center" vertical="center" wrapText="1"/>
    </xf>
    <xf numFmtId="1" fontId="41" fillId="17" borderId="1" xfId="592" applyNumberFormat="1" applyFont="1" applyFill="1" applyBorder="1" applyAlignment="1" applyProtection="1">
      <alignment horizontal="center" vertical="center" wrapText="1"/>
    </xf>
    <xf numFmtId="171" fontId="41" fillId="17" borderId="1" xfId="592" applyNumberFormat="1" applyFont="1" applyFill="1" applyBorder="1" applyAlignment="1" applyProtection="1">
      <alignment vertical="center" wrapText="1"/>
    </xf>
    <xf numFmtId="1" fontId="1" fillId="6" borderId="1" xfId="592" applyNumberFormat="1" applyFont="1" applyFill="1" applyBorder="1" applyProtection="1"/>
    <xf numFmtId="171" fontId="1" fillId="6" borderId="12" xfId="592" applyNumberFormat="1" applyFont="1" applyFill="1" applyBorder="1" applyProtection="1"/>
    <xf numFmtId="0" fontId="1" fillId="0" borderId="2" xfId="592" applyFont="1" applyBorder="1" applyProtection="1"/>
    <xf numFmtId="0" fontId="1" fillId="0" borderId="1" xfId="592" applyFont="1" applyBorder="1" applyProtection="1"/>
    <xf numFmtId="171" fontId="1" fillId="11" borderId="1" xfId="592" applyNumberFormat="1" applyFont="1" applyFill="1" applyBorder="1" applyProtection="1"/>
    <xf numFmtId="171" fontId="1" fillId="11" borderId="30" xfId="592" applyNumberFormat="1" applyFont="1" applyFill="1" applyBorder="1" applyProtection="1"/>
    <xf numFmtId="0" fontId="0" fillId="0" borderId="48" xfId="0" applyBorder="1" applyProtection="1"/>
    <xf numFmtId="0" fontId="6" fillId="0" borderId="8" xfId="594" applyBorder="1" applyProtection="1"/>
    <xf numFmtId="0" fontId="6" fillId="0" borderId="27" xfId="594" applyBorder="1" applyProtection="1"/>
    <xf numFmtId="0" fontId="1" fillId="0" borderId="0" xfId="592" applyFont="1" applyProtection="1"/>
    <xf numFmtId="0" fontId="1" fillId="0" borderId="0" xfId="592" applyFont="1" applyAlignment="1" applyProtection="1">
      <alignment horizontal="center"/>
    </xf>
    <xf numFmtId="0" fontId="17" fillId="0" borderId="0" xfId="592" applyFont="1" applyAlignment="1" applyProtection="1">
      <alignment horizontal="right"/>
    </xf>
    <xf numFmtId="171" fontId="17" fillId="15" borderId="1" xfId="592" applyNumberFormat="1" applyFont="1" applyFill="1" applyBorder="1" applyProtection="1"/>
    <xf numFmtId="171" fontId="17" fillId="0" borderId="0" xfId="592" applyNumberFormat="1" applyFont="1" applyAlignment="1" applyProtection="1">
      <alignment horizontal="center"/>
    </xf>
    <xf numFmtId="171" fontId="17" fillId="16" borderId="1" xfId="592" applyNumberFormat="1" applyFont="1" applyFill="1" applyBorder="1" applyProtection="1"/>
    <xf numFmtId="172" fontId="17" fillId="0" borderId="0" xfId="592" applyNumberFormat="1" applyFont="1" applyAlignment="1" applyProtection="1">
      <alignment horizontal="center"/>
    </xf>
    <xf numFmtId="1" fontId="17" fillId="0" borderId="0" xfId="592" applyNumberFormat="1" applyFont="1" applyAlignment="1" applyProtection="1">
      <alignment horizontal="center"/>
    </xf>
    <xf numFmtId="171" fontId="17" fillId="17" borderId="1" xfId="592" applyNumberFormat="1" applyFont="1" applyFill="1" applyBorder="1" applyProtection="1"/>
    <xf numFmtId="174" fontId="17" fillId="0" borderId="0" xfId="592" applyNumberFormat="1" applyFont="1" applyAlignment="1" applyProtection="1">
      <alignment horizontal="center"/>
    </xf>
    <xf numFmtId="171" fontId="40" fillId="6" borderId="1" xfId="592" applyNumberFormat="1" applyFont="1" applyFill="1" applyBorder="1" applyProtection="1"/>
    <xf numFmtId="0" fontId="1" fillId="0" borderId="44" xfId="592" applyFont="1" applyBorder="1" applyProtection="1"/>
    <xf numFmtId="0" fontId="1" fillId="0" borderId="34" xfId="592" applyFont="1" applyBorder="1" applyProtection="1"/>
    <xf numFmtId="171" fontId="1" fillId="11" borderId="28" xfId="592" applyNumberFormat="1" applyFont="1" applyFill="1" applyBorder="1" applyProtection="1"/>
    <xf numFmtId="171" fontId="1" fillId="11" borderId="31" xfId="592" applyNumberFormat="1" applyFont="1" applyFill="1" applyBorder="1" applyProtection="1"/>
    <xf numFmtId="0" fontId="1" fillId="0" borderId="0" xfId="592" applyProtection="1"/>
    <xf numFmtId="0" fontId="6" fillId="0" borderId="0" xfId="0" applyFont="1" applyAlignment="1" applyProtection="1">
      <alignment vertical="center" wrapText="1"/>
    </xf>
    <xf numFmtId="171" fontId="1" fillId="0" borderId="0" xfId="592" applyNumberFormat="1" applyProtection="1"/>
    <xf numFmtId="0" fontId="25" fillId="0" borderId="5" xfId="508" applyFont="1" applyBorder="1" applyAlignment="1" applyProtection="1">
      <alignment vertical="center"/>
      <protection locked="0" hidden="1"/>
    </xf>
    <xf numFmtId="0" fontId="25" fillId="0" borderId="1" xfId="508" applyFont="1" applyBorder="1" applyAlignment="1" applyProtection="1">
      <alignment vertical="center"/>
      <protection locked="0" hidden="1"/>
    </xf>
    <xf numFmtId="14" fontId="25" fillId="0" borderId="1" xfId="508" applyNumberFormat="1" applyFont="1" applyBorder="1" applyAlignment="1" applyProtection="1">
      <alignment vertical="center" wrapText="1"/>
      <protection locked="0" hidden="1"/>
    </xf>
    <xf numFmtId="0" fontId="25" fillId="0" borderId="1" xfId="508" applyFont="1" applyBorder="1" applyAlignment="1" applyProtection="1">
      <alignment vertical="center" wrapText="1"/>
      <protection locked="0" hidden="1"/>
    </xf>
    <xf numFmtId="42" fontId="25" fillId="0" borderId="1" xfId="508" applyNumberFormat="1" applyFont="1" applyBorder="1" applyAlignment="1" applyProtection="1">
      <alignment vertical="center"/>
      <protection locked="0" hidden="1"/>
    </xf>
    <xf numFmtId="0" fontId="0" fillId="0" borderId="5" xfId="0" applyBorder="1" applyProtection="1">
      <protection locked="0" hidden="1"/>
    </xf>
    <xf numFmtId="0" fontId="0" fillId="0" borderId="1" xfId="0" applyBorder="1" applyProtection="1">
      <protection locked="0" hidden="1"/>
    </xf>
    <xf numFmtId="42" fontId="0" fillId="0" borderId="1" xfId="0" applyNumberFormat="1" applyBorder="1" applyProtection="1">
      <protection locked="0" hidden="1"/>
    </xf>
    <xf numFmtId="42" fontId="0" fillId="0" borderId="6" xfId="0" applyNumberFormat="1" applyBorder="1" applyProtection="1">
      <protection locked="0" hidden="1"/>
    </xf>
    <xf numFmtId="0" fontId="0" fillId="0" borderId="34" xfId="0" applyBorder="1" applyProtection="1">
      <protection locked="0" hidden="1"/>
    </xf>
    <xf numFmtId="0" fontId="0" fillId="0" borderId="28" xfId="0" applyBorder="1" applyProtection="1">
      <protection locked="0" hidden="1"/>
    </xf>
    <xf numFmtId="42" fontId="25" fillId="0" borderId="28" xfId="508" applyNumberFormat="1" applyFont="1" applyBorder="1" applyAlignment="1" applyProtection="1">
      <alignment vertical="center"/>
      <protection locked="0" hidden="1"/>
    </xf>
    <xf numFmtId="42" fontId="0" fillId="0" borderId="28" xfId="0" applyNumberFormat="1" applyBorder="1" applyProtection="1">
      <protection locked="0" hidden="1"/>
    </xf>
    <xf numFmtId="0" fontId="41" fillId="0" borderId="1" xfId="592" applyFont="1" applyBorder="1" applyAlignment="1" applyProtection="1">
      <alignment vertical="center" wrapText="1"/>
      <protection locked="0" hidden="1"/>
    </xf>
    <xf numFmtId="15" fontId="41" fillId="0" borderId="1" xfId="592" applyNumberFormat="1" applyFont="1" applyBorder="1" applyAlignment="1" applyProtection="1">
      <alignment vertical="center" wrapText="1"/>
      <protection locked="0" hidden="1"/>
    </xf>
    <xf numFmtId="14" fontId="41" fillId="0" borderId="1" xfId="592" applyNumberFormat="1" applyFont="1" applyBorder="1" applyAlignment="1" applyProtection="1">
      <alignment vertical="center" wrapText="1"/>
      <protection locked="0" hidden="1"/>
    </xf>
    <xf numFmtId="0" fontId="41" fillId="0" borderId="1" xfId="592" applyFont="1" applyBorder="1" applyAlignment="1" applyProtection="1">
      <alignment horizontal="center" vertical="center" wrapText="1"/>
      <protection locked="0" hidden="1"/>
    </xf>
    <xf numFmtId="171" fontId="41" fillId="0" borderId="1" xfId="592" applyNumberFormat="1" applyFont="1" applyBorder="1" applyAlignment="1" applyProtection="1">
      <alignment vertical="center" wrapText="1"/>
      <protection locked="0" hidden="1"/>
    </xf>
    <xf numFmtId="172" fontId="41" fillId="15" borderId="1" xfId="592" applyNumberFormat="1" applyFont="1" applyFill="1" applyBorder="1" applyAlignment="1" applyProtection="1">
      <alignment horizontal="center" vertical="center" wrapText="1"/>
      <protection locked="0" hidden="1"/>
    </xf>
    <xf numFmtId="171" fontId="41" fillId="15" borderId="1" xfId="592" applyNumberFormat="1" applyFont="1" applyFill="1" applyBorder="1" applyAlignment="1" applyProtection="1">
      <alignment vertical="center" wrapText="1"/>
      <protection locked="0" hidden="1"/>
    </xf>
    <xf numFmtId="0" fontId="41" fillId="16" borderId="1" xfId="592" applyFont="1" applyFill="1" applyBorder="1" applyAlignment="1" applyProtection="1">
      <alignment horizontal="center" vertical="center" wrapText="1"/>
      <protection locked="0" hidden="1"/>
    </xf>
    <xf numFmtId="171" fontId="41" fillId="16" borderId="1" xfId="592" applyNumberFormat="1" applyFont="1" applyFill="1" applyBorder="1" applyAlignment="1" applyProtection="1">
      <alignment vertical="center" wrapText="1"/>
      <protection locked="0" hidden="1"/>
    </xf>
    <xf numFmtId="173" fontId="41" fillId="16" borderId="1" xfId="592" applyNumberFormat="1" applyFont="1" applyFill="1" applyBorder="1" applyAlignment="1" applyProtection="1">
      <alignment horizontal="center" vertical="center" wrapText="1"/>
      <protection locked="0" hidden="1"/>
    </xf>
    <xf numFmtId="172" fontId="41" fillId="16" borderId="1" xfId="592" applyNumberFormat="1" applyFont="1" applyFill="1" applyBorder="1" applyAlignment="1" applyProtection="1">
      <alignment horizontal="center" vertical="center" wrapText="1"/>
      <protection locked="0" hidden="1"/>
    </xf>
    <xf numFmtId="0" fontId="22" fillId="0" borderId="1" xfId="0" applyFont="1" applyBorder="1" applyAlignment="1">
      <alignment horizontal="center"/>
    </xf>
    <xf numFmtId="0" fontId="17" fillId="5" borderId="1" xfId="0" applyFont="1" applyFill="1" applyBorder="1" applyAlignment="1">
      <alignment horizontal="center" vertical="center"/>
    </xf>
    <xf numFmtId="0" fontId="17" fillId="5" borderId="1" xfId="0" applyFont="1" applyFill="1" applyBorder="1" applyAlignment="1">
      <alignment horizontal="center" vertical="center" wrapText="1"/>
    </xf>
    <xf numFmtId="0" fontId="17" fillId="9" borderId="1" xfId="0" applyFont="1" applyFill="1" applyBorder="1" applyAlignment="1">
      <alignment horizontal="center" vertical="center"/>
    </xf>
    <xf numFmtId="0" fontId="17" fillId="5" borderId="6" xfId="0" applyFont="1" applyFill="1" applyBorder="1" applyAlignment="1">
      <alignment horizontal="center" vertical="center" wrapText="1"/>
    </xf>
    <xf numFmtId="0" fontId="17" fillId="5" borderId="19" xfId="0" applyFont="1" applyFill="1" applyBorder="1" applyAlignment="1">
      <alignment horizontal="center" vertical="center" wrapText="1"/>
    </xf>
    <xf numFmtId="0" fontId="22" fillId="0" borderId="20" xfId="0" applyFont="1" applyBorder="1" applyAlignment="1">
      <alignment horizontal="center" vertical="center"/>
    </xf>
    <xf numFmtId="0" fontId="21" fillId="5" borderId="1" xfId="0" applyFont="1" applyFill="1" applyBorder="1" applyAlignment="1">
      <alignment horizontal="center" vertical="center" wrapText="1"/>
    </xf>
    <xf numFmtId="0" fontId="10" fillId="0" borderId="18" xfId="1" applyFont="1" applyBorder="1" applyAlignment="1" applyProtection="1">
      <alignment horizontal="center" vertical="center" wrapText="1"/>
    </xf>
    <xf numFmtId="0" fontId="7" fillId="4" borderId="3" xfId="1" applyFont="1" applyFill="1" applyBorder="1" applyAlignment="1" applyProtection="1">
      <alignment horizontal="center" vertical="center" wrapText="1"/>
      <protection locked="0"/>
    </xf>
    <xf numFmtId="0" fontId="7" fillId="4" borderId="21" xfId="1" applyFont="1" applyFill="1" applyBorder="1" applyAlignment="1" applyProtection="1">
      <alignment horizontal="center" vertical="center" wrapText="1"/>
      <protection locked="0"/>
    </xf>
    <xf numFmtId="0" fontId="7" fillId="4" borderId="4" xfId="1" applyFont="1" applyFill="1" applyBorder="1" applyAlignment="1" applyProtection="1">
      <alignment horizontal="center" vertical="center" wrapText="1"/>
      <protection locked="0"/>
    </xf>
    <xf numFmtId="0" fontId="7" fillId="4" borderId="2" xfId="1" applyFont="1" applyFill="1" applyBorder="1" applyAlignment="1" applyProtection="1">
      <alignment horizontal="center" vertical="center" wrapText="1"/>
      <protection locked="0"/>
    </xf>
    <xf numFmtId="0" fontId="7" fillId="4" borderId="5" xfId="1" applyFont="1" applyFill="1" applyBorder="1" applyAlignment="1" applyProtection="1">
      <alignment horizontal="center" vertical="center" wrapText="1"/>
      <protection locked="0"/>
    </xf>
    <xf numFmtId="0" fontId="7" fillId="4" borderId="1" xfId="1" applyFont="1" applyFill="1" applyBorder="1" applyAlignment="1" applyProtection="1">
      <alignment horizontal="center" vertical="center" wrapText="1"/>
      <protection locked="0"/>
    </xf>
    <xf numFmtId="0" fontId="10" fillId="0" borderId="2" xfId="1" applyFont="1" applyBorder="1" applyAlignment="1" applyProtection="1">
      <alignment horizontal="center" vertical="center"/>
    </xf>
    <xf numFmtId="0" fontId="7" fillId="0" borderId="6" xfId="1" applyFont="1" applyBorder="1" applyAlignment="1" applyProtection="1">
      <alignment horizontal="center" vertical="center" wrapText="1"/>
    </xf>
    <xf numFmtId="0" fontId="7" fillId="0" borderId="10" xfId="1" applyFont="1" applyBorder="1" applyAlignment="1" applyProtection="1">
      <alignment horizontal="center" vertical="center" wrapText="1"/>
    </xf>
    <xf numFmtId="0" fontId="7" fillId="0" borderId="19" xfId="1" applyFont="1" applyBorder="1" applyAlignment="1" applyProtection="1">
      <alignment horizontal="center" vertical="center" wrapText="1"/>
    </xf>
    <xf numFmtId="164" fontId="7" fillId="0" borderId="1" xfId="1" applyNumberFormat="1" applyFont="1" applyBorder="1" applyAlignment="1" applyProtection="1">
      <alignment horizontal="center" vertical="center" wrapText="1"/>
    </xf>
    <xf numFmtId="164" fontId="7" fillId="0" borderId="15" xfId="1" applyNumberFormat="1" applyFont="1" applyBorder="1" applyAlignment="1" applyProtection="1">
      <alignment horizontal="center" vertical="center" wrapText="1"/>
    </xf>
    <xf numFmtId="164" fontId="7" fillId="0" borderId="16" xfId="1" applyNumberFormat="1" applyFont="1" applyBorder="1" applyAlignment="1" applyProtection="1">
      <alignment horizontal="center" vertical="center" wrapText="1"/>
    </xf>
    <xf numFmtId="164" fontId="7" fillId="0" borderId="17" xfId="1" applyNumberFormat="1" applyFont="1" applyBorder="1" applyAlignment="1" applyProtection="1">
      <alignment horizontal="center" vertical="center" wrapText="1"/>
    </xf>
    <xf numFmtId="164" fontId="7" fillId="0" borderId="18" xfId="1" applyNumberFormat="1" applyFont="1" applyBorder="1" applyAlignment="1" applyProtection="1">
      <alignment horizontal="center" vertical="center" wrapText="1"/>
    </xf>
    <xf numFmtId="0" fontId="39" fillId="11" borderId="42" xfId="593" applyFont="1" applyFill="1" applyBorder="1" applyAlignment="1" applyProtection="1">
      <alignment horizontal="center" vertical="center" wrapText="1"/>
    </xf>
    <xf numFmtId="0" fontId="39" fillId="11" borderId="43" xfId="593" applyFont="1" applyFill="1" applyBorder="1" applyAlignment="1" applyProtection="1">
      <alignment horizontal="center" vertical="center" wrapText="1"/>
    </xf>
    <xf numFmtId="0" fontId="17" fillId="0" borderId="8" xfId="593" applyFont="1" applyBorder="1" applyAlignment="1" applyProtection="1">
      <alignment horizontal="center" vertical="center" wrapText="1"/>
    </xf>
    <xf numFmtId="0" fontId="17" fillId="0" borderId="9" xfId="593" applyFont="1" applyBorder="1" applyAlignment="1" applyProtection="1">
      <alignment horizontal="center" vertical="center" wrapText="1"/>
    </xf>
    <xf numFmtId="0" fontId="17" fillId="0" borderId="25" xfId="593" applyFont="1" applyBorder="1" applyAlignment="1" applyProtection="1">
      <alignment horizontal="center" vertical="center" wrapText="1"/>
    </xf>
    <xf numFmtId="0" fontId="39" fillId="11" borderId="26" xfId="593" applyFont="1" applyFill="1" applyBorder="1" applyAlignment="1" applyProtection="1">
      <alignment horizontal="center" vertical="center" wrapText="1"/>
    </xf>
    <xf numFmtId="0" fontId="39" fillId="11" borderId="19" xfId="593" applyFont="1" applyFill="1" applyBorder="1" applyAlignment="1" applyProtection="1">
      <alignment horizontal="center" vertical="center" wrapText="1"/>
    </xf>
    <xf numFmtId="0" fontId="39" fillId="11" borderId="41" xfId="593" applyFont="1" applyFill="1" applyBorder="1" applyAlignment="1" applyProtection="1">
      <alignment horizontal="center" vertical="center" wrapText="1"/>
    </xf>
    <xf numFmtId="171" fontId="17" fillId="15" borderId="12" xfId="592" applyNumberFormat="1" applyFont="1" applyFill="1" applyBorder="1" applyAlignment="1" applyProtection="1">
      <alignment horizontal="center" vertical="center" wrapText="1"/>
    </xf>
    <xf numFmtId="171" fontId="17" fillId="15" borderId="5" xfId="592" applyNumberFormat="1" applyFont="1" applyFill="1" applyBorder="1" applyAlignment="1" applyProtection="1">
      <alignment horizontal="center" vertical="center" wrapText="1"/>
    </xf>
    <xf numFmtId="171" fontId="39" fillId="15" borderId="12" xfId="592" applyNumberFormat="1" applyFont="1" applyFill="1" applyBorder="1" applyAlignment="1" applyProtection="1">
      <alignment horizontal="center" vertical="center" wrapText="1"/>
    </xf>
    <xf numFmtId="171" fontId="39" fillId="15" borderId="5" xfId="592" applyNumberFormat="1" applyFont="1" applyFill="1" applyBorder="1" applyAlignment="1" applyProtection="1">
      <alignment horizontal="center" vertical="center" wrapText="1"/>
    </xf>
    <xf numFmtId="171" fontId="17" fillId="16" borderId="12" xfId="592" applyNumberFormat="1" applyFont="1" applyFill="1" applyBorder="1" applyAlignment="1" applyProtection="1">
      <alignment horizontal="center" vertical="center" wrapText="1"/>
    </xf>
    <xf numFmtId="171" fontId="17" fillId="16" borderId="5" xfId="592" applyNumberFormat="1" applyFont="1" applyFill="1" applyBorder="1" applyAlignment="1" applyProtection="1">
      <alignment horizontal="center" vertical="center" wrapText="1"/>
    </xf>
    <xf numFmtId="171" fontId="39" fillId="16" borderId="12" xfId="592" applyNumberFormat="1" applyFont="1" applyFill="1" applyBorder="1" applyAlignment="1" applyProtection="1">
      <alignment horizontal="center" vertical="center" wrapText="1"/>
    </xf>
    <xf numFmtId="171" fontId="39" fillId="16" borderId="5" xfId="592" applyNumberFormat="1" applyFont="1" applyFill="1" applyBorder="1" applyAlignment="1" applyProtection="1">
      <alignment horizontal="center" vertical="center" wrapText="1"/>
    </xf>
    <xf numFmtId="171" fontId="17" fillId="17" borderId="12" xfId="592" applyNumberFormat="1" applyFont="1" applyFill="1" applyBorder="1" applyAlignment="1" applyProtection="1">
      <alignment horizontal="center" vertical="center" wrapText="1"/>
    </xf>
    <xf numFmtId="171" fontId="17" fillId="17" borderId="5" xfId="592" applyNumberFormat="1" applyFont="1" applyFill="1" applyBorder="1" applyAlignment="1" applyProtection="1">
      <alignment horizontal="center" vertical="center" wrapText="1"/>
    </xf>
    <xf numFmtId="171" fontId="39" fillId="17" borderId="12" xfId="592" applyNumberFormat="1" applyFont="1" applyFill="1" applyBorder="1" applyAlignment="1" applyProtection="1">
      <alignment horizontal="center" vertical="center" wrapText="1"/>
    </xf>
    <xf numFmtId="171" fontId="39" fillId="17" borderId="5" xfId="592" applyNumberFormat="1" applyFont="1" applyFill="1" applyBorder="1" applyAlignment="1" applyProtection="1">
      <alignment horizontal="center" vertical="center" wrapText="1"/>
    </xf>
    <xf numFmtId="0" fontId="17" fillId="6" borderId="6" xfId="592" applyFont="1" applyFill="1" applyBorder="1" applyAlignment="1" applyProtection="1">
      <alignment horizontal="center" vertical="center" wrapText="1"/>
    </xf>
    <xf numFmtId="0" fontId="17" fillId="6" borderId="19" xfId="592" applyFont="1" applyFill="1" applyBorder="1" applyAlignment="1" applyProtection="1">
      <alignment horizontal="center" vertical="center" wrapText="1"/>
    </xf>
    <xf numFmtId="0" fontId="17" fillId="6" borderId="15" xfId="592" applyFont="1" applyFill="1" applyBorder="1" applyAlignment="1" applyProtection="1">
      <alignment horizontal="center" vertical="center" wrapText="1"/>
    </xf>
    <xf numFmtId="0" fontId="17" fillId="6" borderId="17" xfId="592" applyFont="1" applyFill="1" applyBorder="1" applyAlignment="1" applyProtection="1">
      <alignment horizontal="center" vertical="center" wrapText="1"/>
    </xf>
    <xf numFmtId="0" fontId="40" fillId="0" borderId="1" xfId="593" applyFont="1" applyBorder="1" applyAlignment="1" applyProtection="1">
      <alignment horizontal="center" vertical="center" wrapText="1"/>
    </xf>
    <xf numFmtId="0" fontId="39" fillId="11" borderId="14" xfId="593" applyFont="1" applyFill="1" applyBorder="1" applyAlignment="1" applyProtection="1">
      <alignment horizontal="center" vertical="center" wrapText="1"/>
    </xf>
    <xf numFmtId="0" fontId="39" fillId="0" borderId="14" xfId="592" applyFont="1" applyBorder="1" applyAlignment="1" applyProtection="1">
      <alignment horizontal="center" vertical="center" wrapText="1"/>
    </xf>
    <xf numFmtId="0" fontId="39" fillId="0" borderId="20" xfId="592" applyFont="1" applyBorder="1" applyAlignment="1" applyProtection="1">
      <alignment horizontal="center" vertical="center" wrapText="1"/>
    </xf>
    <xf numFmtId="0" fontId="39" fillId="0" borderId="26" xfId="592" applyFont="1" applyBorder="1" applyAlignment="1" applyProtection="1">
      <alignment horizontal="center" vertical="center" wrapText="1"/>
    </xf>
    <xf numFmtId="171" fontId="17" fillId="15" borderId="40" xfId="592" applyNumberFormat="1" applyFont="1" applyFill="1" applyBorder="1" applyAlignment="1" applyProtection="1">
      <alignment horizontal="center" vertical="center" wrapText="1"/>
    </xf>
    <xf numFmtId="171" fontId="17" fillId="16" borderId="40" xfId="592" applyNumberFormat="1" applyFont="1" applyFill="1" applyBorder="1" applyAlignment="1" applyProtection="1">
      <alignment horizontal="center" vertical="center" wrapText="1"/>
    </xf>
    <xf numFmtId="171" fontId="17" fillId="17" borderId="40" xfId="592" applyNumberFormat="1" applyFont="1" applyFill="1" applyBorder="1" applyAlignment="1" applyProtection="1">
      <alignment horizontal="center" vertical="center" wrapText="1"/>
    </xf>
    <xf numFmtId="0" fontId="17" fillId="6" borderId="1" xfId="592" applyFont="1" applyFill="1" applyBorder="1" applyAlignment="1" applyProtection="1">
      <alignment horizontal="center" vertical="center" wrapText="1"/>
    </xf>
    <xf numFmtId="0" fontId="17" fillId="6" borderId="12" xfId="592" applyFont="1" applyFill="1" applyBorder="1" applyAlignment="1" applyProtection="1">
      <alignment horizontal="center" vertical="center" wrapText="1"/>
    </xf>
    <xf numFmtId="0" fontId="13" fillId="0" borderId="36" xfId="0" applyFont="1" applyBorder="1" applyAlignment="1" applyProtection="1">
      <alignment horizontal="center" vertical="center"/>
    </xf>
    <xf numFmtId="0" fontId="26" fillId="11" borderId="4" xfId="508" applyFont="1" applyFill="1" applyBorder="1" applyAlignment="1" applyProtection="1">
      <alignment horizontal="center" vertical="center" wrapText="1"/>
    </xf>
    <xf numFmtId="0" fontId="26" fillId="11" borderId="29" xfId="508" applyFont="1" applyFill="1" applyBorder="1" applyAlignment="1" applyProtection="1">
      <alignment horizontal="center" vertical="center" wrapText="1"/>
    </xf>
    <xf numFmtId="0" fontId="26" fillId="0" borderId="4" xfId="508" applyFont="1" applyBorder="1" applyAlignment="1" applyProtection="1">
      <alignment horizontal="center" vertical="center" wrapText="1"/>
    </xf>
    <xf numFmtId="0" fontId="27" fillId="0" borderId="4" xfId="508" applyFont="1" applyBorder="1" applyAlignment="1" applyProtection="1">
      <alignment horizontal="center" vertical="center" wrapText="1"/>
    </xf>
    <xf numFmtId="0" fontId="27" fillId="0" borderId="1" xfId="508" applyFont="1" applyBorder="1" applyAlignment="1" applyProtection="1">
      <alignment horizontal="center" vertical="center" wrapText="1"/>
    </xf>
    <xf numFmtId="0" fontId="26" fillId="0" borderId="1" xfId="508" applyFont="1" applyBorder="1" applyAlignment="1" applyProtection="1">
      <alignment horizontal="center" vertical="center" wrapText="1"/>
    </xf>
    <xf numFmtId="0" fontId="26" fillId="0" borderId="3" xfId="508" applyFont="1" applyBorder="1" applyAlignment="1" applyProtection="1">
      <alignment horizontal="center" vertical="center" wrapText="1"/>
    </xf>
    <xf numFmtId="0" fontId="26" fillId="0" borderId="8" xfId="508" applyFont="1" applyBorder="1" applyAlignment="1" applyProtection="1">
      <alignment horizontal="center" vertical="center" wrapText="1"/>
    </xf>
    <xf numFmtId="0" fontId="7" fillId="0" borderId="0" xfId="1" applyFont="1" applyFill="1" applyAlignment="1" applyProtection="1">
      <alignment horizontal="center"/>
      <protection locked="0"/>
    </xf>
    <xf numFmtId="0" fontId="7" fillId="0" borderId="4" xfId="1" applyFont="1" applyFill="1" applyBorder="1" applyAlignment="1" applyProtection="1">
      <alignment horizontal="center" vertical="center" wrapText="1"/>
    </xf>
    <xf numFmtId="0" fontId="7" fillId="0" borderId="1" xfId="1" applyFont="1" applyFill="1" applyBorder="1" applyAlignment="1" applyProtection="1">
      <alignment horizontal="center" vertical="center" wrapText="1"/>
    </xf>
    <xf numFmtId="0" fontId="7" fillId="0" borderId="29" xfId="1" applyFont="1" applyFill="1" applyBorder="1" applyAlignment="1" applyProtection="1">
      <alignment horizontal="center" vertical="center" wrapText="1"/>
    </xf>
    <xf numFmtId="0" fontId="7" fillId="0" borderId="30" xfId="1" applyFont="1" applyFill="1" applyBorder="1" applyAlignment="1" applyProtection="1">
      <alignment horizontal="center" vertical="center" wrapText="1"/>
    </xf>
    <xf numFmtId="0" fontId="13" fillId="0" borderId="0" xfId="0" applyFont="1" applyAlignment="1" applyProtection="1">
      <alignment horizontal="center" vertical="center" wrapText="1"/>
      <protection locked="0"/>
    </xf>
    <xf numFmtId="0" fontId="7" fillId="0" borderId="4" xfId="1" applyFont="1" applyFill="1" applyBorder="1" applyAlignment="1" applyProtection="1">
      <alignment horizontal="center" vertical="center" wrapText="1"/>
      <protection locked="0"/>
    </xf>
    <xf numFmtId="0" fontId="13" fillId="0" borderId="0" xfId="0" applyFont="1" applyAlignment="1" applyProtection="1">
      <alignment horizontal="center" vertical="center"/>
      <protection locked="0"/>
    </xf>
    <xf numFmtId="0" fontId="30" fillId="0" borderId="35" xfId="1" applyFont="1" applyFill="1" applyBorder="1" applyAlignment="1" applyProtection="1">
      <alignment horizontal="center" vertical="center" wrapText="1"/>
    </xf>
    <xf numFmtId="0" fontId="26" fillId="0" borderId="4" xfId="508" applyFont="1" applyBorder="1" applyAlignment="1" applyProtection="1">
      <alignment horizontal="center" vertical="center" wrapText="1"/>
      <protection locked="0"/>
    </xf>
    <xf numFmtId="0" fontId="26" fillId="0" borderId="1" xfId="508" applyFont="1" applyBorder="1" applyAlignment="1" applyProtection="1">
      <alignment horizontal="center" vertical="center" wrapText="1"/>
      <protection locked="0"/>
    </xf>
    <xf numFmtId="0" fontId="7" fillId="0" borderId="3"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6" borderId="1" xfId="0" applyFont="1" applyFill="1" applyBorder="1" applyAlignment="1" applyProtection="1">
      <alignment horizontal="center" vertical="center"/>
    </xf>
    <xf numFmtId="0" fontId="7" fillId="6" borderId="1" xfId="0" applyFont="1" applyFill="1" applyBorder="1" applyAlignment="1" applyProtection="1">
      <alignment horizontal="left" vertical="center" wrapText="1"/>
    </xf>
  </cellXfs>
  <cellStyles count="595">
    <cellStyle name="Comma 2" xfId="2"/>
    <cellStyle name="Comma 2 2" xfId="525"/>
    <cellStyle name="Currency 2" xfId="3"/>
    <cellStyle name="Currency 2 2" xfId="526"/>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2" builtinId="8" hidden="1"/>
    <cellStyle name="Hipervínculo" xfId="164" builtinId="8" hidden="1"/>
    <cellStyle name="Hipervínculo" xfId="166" builtinId="8" hidden="1"/>
    <cellStyle name="Hipervínculo" xfId="168" builtinId="8" hidden="1"/>
    <cellStyle name="Hipervínculo" xfId="170" builtinId="8" hidden="1"/>
    <cellStyle name="Hipervínculo" xfId="172" builtinId="8" hidden="1"/>
    <cellStyle name="Hipervínculo" xfId="174" builtinId="8" hidden="1"/>
    <cellStyle name="Hipervínculo" xfId="176" builtinId="8" hidden="1"/>
    <cellStyle name="Hipervínculo" xfId="178" builtinId="8" hidden="1"/>
    <cellStyle name="Hipervínculo" xfId="180" builtinId="8" hidden="1"/>
    <cellStyle name="Hipervínculo" xfId="182" builtinId="8" hidden="1"/>
    <cellStyle name="Hipervínculo" xfId="184" builtinId="8" hidden="1"/>
    <cellStyle name="Hipervínculo" xfId="186" builtinId="8" hidden="1"/>
    <cellStyle name="Hipervínculo" xfId="188" builtinId="8" hidden="1"/>
    <cellStyle name="Hipervínculo" xfId="190" builtinId="8" hidden="1"/>
    <cellStyle name="Hipervínculo" xfId="192" builtinId="8" hidden="1"/>
    <cellStyle name="Hipervínculo" xfId="194" builtinId="8" hidden="1"/>
    <cellStyle name="Hipervínculo" xfId="196" builtinId="8" hidden="1"/>
    <cellStyle name="Hipervínculo" xfId="198" builtinId="8" hidden="1"/>
    <cellStyle name="Hipervínculo" xfId="200" builtinId="8" hidden="1"/>
    <cellStyle name="Hipervínculo" xfId="202" builtinId="8" hidden="1"/>
    <cellStyle name="Hipervínculo" xfId="204" builtinId="8" hidden="1"/>
    <cellStyle name="Hipervínculo" xfId="206" builtinId="8" hidden="1"/>
    <cellStyle name="Hipervínculo" xfId="208" builtinId="8" hidden="1"/>
    <cellStyle name="Hipervínculo" xfId="210" builtinId="8" hidden="1"/>
    <cellStyle name="Hipervínculo" xfId="212" builtinId="8" hidden="1"/>
    <cellStyle name="Hipervínculo" xfId="214" builtinId="8" hidden="1"/>
    <cellStyle name="Hipervínculo" xfId="216" builtinId="8" hidden="1"/>
    <cellStyle name="Hipervínculo" xfId="218" builtinId="8" hidden="1"/>
    <cellStyle name="Hipervínculo" xfId="220" builtinId="8" hidden="1"/>
    <cellStyle name="Hipervínculo" xfId="222" builtinId="8" hidden="1"/>
    <cellStyle name="Hipervínculo" xfId="224" builtinId="8" hidden="1"/>
    <cellStyle name="Hipervínculo" xfId="226" builtinId="8" hidden="1"/>
    <cellStyle name="Hipervínculo" xfId="228" builtinId="8" hidden="1"/>
    <cellStyle name="Hipervínculo" xfId="230" builtinId="8" hidden="1"/>
    <cellStyle name="Hipervínculo" xfId="232" builtinId="8" hidden="1"/>
    <cellStyle name="Hipervínculo" xfId="234" builtinId="8" hidden="1"/>
    <cellStyle name="Hipervínculo" xfId="236" builtinId="8" hidden="1"/>
    <cellStyle name="Hipervínculo" xfId="238" builtinId="8" hidden="1"/>
    <cellStyle name="Hipervínculo" xfId="240" builtinId="8" hidden="1"/>
    <cellStyle name="Hipervínculo" xfId="242" builtinId="8" hidden="1"/>
    <cellStyle name="Hipervínculo" xfId="244" builtinId="8" hidden="1"/>
    <cellStyle name="Hipervínculo" xfId="246" builtinId="8" hidden="1"/>
    <cellStyle name="Hipervínculo" xfId="248" builtinId="8" hidden="1"/>
    <cellStyle name="Hipervínculo" xfId="250" builtinId="8" hidden="1"/>
    <cellStyle name="Hipervínculo" xfId="252" builtinId="8" hidden="1"/>
    <cellStyle name="Hipervínculo" xfId="254" builtinId="8" hidden="1"/>
    <cellStyle name="Hipervínculo" xfId="256" builtinId="8" hidden="1"/>
    <cellStyle name="Hipervínculo" xfId="258" builtinId="8" hidden="1"/>
    <cellStyle name="Hipervínculo" xfId="260" builtinId="8" hidden="1"/>
    <cellStyle name="Hipervínculo" xfId="262" builtinId="8" hidden="1"/>
    <cellStyle name="Hipervínculo" xfId="264" builtinId="8" hidden="1"/>
    <cellStyle name="Hipervínculo" xfId="266" builtinId="8" hidden="1"/>
    <cellStyle name="Hipervínculo" xfId="268" builtinId="8" hidden="1"/>
    <cellStyle name="Hipervínculo" xfId="270" builtinId="8" hidden="1"/>
    <cellStyle name="Hipervínculo" xfId="272" builtinId="8" hidden="1"/>
    <cellStyle name="Hipervínculo" xfId="274" builtinId="8" hidden="1"/>
    <cellStyle name="Hipervínculo" xfId="276" builtinId="8" hidden="1"/>
    <cellStyle name="Hipervínculo" xfId="278" builtinId="8" hidden="1"/>
    <cellStyle name="Hipervínculo" xfId="280" builtinId="8" hidden="1"/>
    <cellStyle name="Hipervínculo" xfId="282" builtinId="8" hidden="1"/>
    <cellStyle name="Hipervínculo" xfId="284" builtinId="8" hidden="1"/>
    <cellStyle name="Hipervínculo" xfId="286" builtinId="8" hidden="1"/>
    <cellStyle name="Hipervínculo" xfId="288" builtinId="8" hidden="1"/>
    <cellStyle name="Hipervínculo" xfId="290" builtinId="8" hidden="1"/>
    <cellStyle name="Hipervínculo" xfId="292" builtinId="8" hidden="1"/>
    <cellStyle name="Hipervínculo" xfId="294" builtinId="8" hidden="1"/>
    <cellStyle name="Hipervínculo" xfId="296" builtinId="8" hidden="1"/>
    <cellStyle name="Hipervínculo" xfId="298" builtinId="8" hidden="1"/>
    <cellStyle name="Hipervínculo" xfId="300" builtinId="8" hidden="1"/>
    <cellStyle name="Hipervínculo" xfId="302" builtinId="8" hidden="1"/>
    <cellStyle name="Hipervínculo" xfId="304" builtinId="8" hidden="1"/>
    <cellStyle name="Hipervínculo" xfId="306" builtinId="8" hidden="1"/>
    <cellStyle name="Hipervínculo" xfId="308" builtinId="8" hidden="1"/>
    <cellStyle name="Hipervínculo" xfId="310" builtinId="8" hidden="1"/>
    <cellStyle name="Hipervínculo" xfId="312" builtinId="8" hidden="1"/>
    <cellStyle name="Hipervínculo" xfId="314" builtinId="8" hidden="1"/>
    <cellStyle name="Hipervínculo" xfId="316" builtinId="8" hidden="1"/>
    <cellStyle name="Hipervínculo" xfId="318" builtinId="8" hidden="1"/>
    <cellStyle name="Hipervínculo" xfId="320" builtinId="8" hidden="1"/>
    <cellStyle name="Hipervínculo" xfId="322" builtinId="8" hidden="1"/>
    <cellStyle name="Hipervínculo" xfId="324" builtinId="8" hidden="1"/>
    <cellStyle name="Hipervínculo" xfId="326" builtinId="8" hidden="1"/>
    <cellStyle name="Hipervínculo" xfId="328" builtinId="8" hidden="1"/>
    <cellStyle name="Hipervínculo" xfId="330" builtinId="8" hidden="1"/>
    <cellStyle name="Hipervínculo" xfId="332" builtinId="8" hidden="1"/>
    <cellStyle name="Hipervínculo" xfId="334" builtinId="8" hidden="1"/>
    <cellStyle name="Hipervínculo" xfId="336" builtinId="8" hidden="1"/>
    <cellStyle name="Hipervínculo" xfId="338" builtinId="8" hidden="1"/>
    <cellStyle name="Hipervínculo" xfId="340" builtinId="8" hidden="1"/>
    <cellStyle name="Hipervínculo" xfId="342" builtinId="8" hidden="1"/>
    <cellStyle name="Hipervínculo" xfId="344" builtinId="8" hidden="1"/>
    <cellStyle name="Hipervínculo" xfId="346" builtinId="8" hidden="1"/>
    <cellStyle name="Hipervínculo" xfId="348" builtinId="8" hidden="1"/>
    <cellStyle name="Hipervínculo" xfId="350" builtinId="8" hidden="1"/>
    <cellStyle name="Hipervínculo" xfId="352" builtinId="8" hidden="1"/>
    <cellStyle name="Hipervínculo" xfId="354" builtinId="8" hidden="1"/>
    <cellStyle name="Hipervínculo" xfId="356" builtinId="8" hidden="1"/>
    <cellStyle name="Hipervínculo" xfId="358" builtinId="8" hidden="1"/>
    <cellStyle name="Hipervínculo" xfId="360" builtinId="8" hidden="1"/>
    <cellStyle name="Hipervínculo" xfId="362" builtinId="8" hidden="1"/>
    <cellStyle name="Hipervínculo" xfId="364" builtinId="8" hidden="1"/>
    <cellStyle name="Hipervínculo" xfId="366" builtinId="8" hidden="1"/>
    <cellStyle name="Hipervínculo" xfId="368" builtinId="8" hidden="1"/>
    <cellStyle name="Hipervínculo" xfId="370" builtinId="8" hidden="1"/>
    <cellStyle name="Hipervínculo" xfId="372" builtinId="8" hidden="1"/>
    <cellStyle name="Hipervínculo" xfId="374" builtinId="8" hidden="1"/>
    <cellStyle name="Hipervínculo" xfId="376" builtinId="8" hidden="1"/>
    <cellStyle name="Hipervínculo" xfId="378" builtinId="8" hidden="1"/>
    <cellStyle name="Hipervínculo" xfId="380" builtinId="8" hidden="1"/>
    <cellStyle name="Hipervínculo" xfId="382" builtinId="8" hidden="1"/>
    <cellStyle name="Hipervínculo" xfId="384" builtinId="8" hidden="1"/>
    <cellStyle name="Hipervínculo" xfId="386" builtinId="8" hidden="1"/>
    <cellStyle name="Hipervínculo" xfId="388" builtinId="8" hidden="1"/>
    <cellStyle name="Hipervínculo" xfId="390" builtinId="8" hidden="1"/>
    <cellStyle name="Hipervínculo" xfId="392" builtinId="8" hidden="1"/>
    <cellStyle name="Hipervínculo" xfId="394" builtinId="8" hidden="1"/>
    <cellStyle name="Hipervínculo" xfId="396" builtinId="8" hidden="1"/>
    <cellStyle name="Hipervínculo" xfId="398" builtinId="8" hidden="1"/>
    <cellStyle name="Hipervínculo" xfId="400" builtinId="8" hidden="1"/>
    <cellStyle name="Hipervínculo" xfId="402" builtinId="8" hidden="1"/>
    <cellStyle name="Hipervínculo" xfId="404" builtinId="8" hidden="1"/>
    <cellStyle name="Hipervínculo" xfId="406" builtinId="8" hidden="1"/>
    <cellStyle name="Hipervínculo" xfId="408" builtinId="8" hidden="1"/>
    <cellStyle name="Hipervínculo" xfId="410" builtinId="8" hidden="1"/>
    <cellStyle name="Hipervínculo" xfId="412" builtinId="8" hidden="1"/>
    <cellStyle name="Hipervínculo" xfId="414" builtinId="8" hidden="1"/>
    <cellStyle name="Hipervínculo" xfId="416" builtinId="8" hidden="1"/>
    <cellStyle name="Hipervínculo" xfId="418" builtinId="8" hidden="1"/>
    <cellStyle name="Hipervínculo" xfId="420" builtinId="8" hidden="1"/>
    <cellStyle name="Hipervínculo" xfId="422" builtinId="8" hidden="1"/>
    <cellStyle name="Hipervínculo" xfId="424" builtinId="8" hidden="1"/>
    <cellStyle name="Hipervínculo" xfId="426" builtinId="8" hidden="1"/>
    <cellStyle name="Hipervínculo" xfId="428" builtinId="8" hidden="1"/>
    <cellStyle name="Hipervínculo" xfId="430" builtinId="8" hidden="1"/>
    <cellStyle name="Hipervínculo" xfId="432" builtinId="8" hidden="1"/>
    <cellStyle name="Hipervínculo" xfId="434" builtinId="8" hidden="1"/>
    <cellStyle name="Hipervínculo" xfId="436" builtinId="8" hidden="1"/>
    <cellStyle name="Hipervínculo" xfId="438" builtinId="8" hidden="1"/>
    <cellStyle name="Hipervínculo" xfId="440" builtinId="8" hidden="1"/>
    <cellStyle name="Hipervínculo" xfId="442" builtinId="8" hidden="1"/>
    <cellStyle name="Hipervínculo" xfId="444" builtinId="8" hidden="1"/>
    <cellStyle name="Hipervínculo" xfId="446" builtinId="8" hidden="1"/>
    <cellStyle name="Hipervínculo" xfId="448" builtinId="8" hidden="1"/>
    <cellStyle name="Hipervínculo" xfId="450" builtinId="8" hidden="1"/>
    <cellStyle name="Hipervínculo" xfId="452" builtinId="8" hidden="1"/>
    <cellStyle name="Hipervínculo" xfId="454" builtinId="8" hidden="1"/>
    <cellStyle name="Hipervínculo" xfId="456" builtinId="8" hidden="1"/>
    <cellStyle name="Hipervínculo" xfId="458" builtinId="8" hidden="1"/>
    <cellStyle name="Hipervínculo" xfId="460" builtinId="8" hidden="1"/>
    <cellStyle name="Hipervínculo" xfId="462" builtinId="8" hidden="1"/>
    <cellStyle name="Hipervínculo" xfId="464" builtinId="8" hidden="1"/>
    <cellStyle name="Hipervínculo" xfId="466" builtinId="8" hidden="1"/>
    <cellStyle name="Hipervínculo" xfId="468" builtinId="8" hidden="1"/>
    <cellStyle name="Hipervínculo" xfId="470" builtinId="8" hidden="1"/>
    <cellStyle name="Hipervínculo" xfId="472" builtinId="8" hidden="1"/>
    <cellStyle name="Hipervínculo" xfId="474" builtinId="8" hidden="1"/>
    <cellStyle name="Hipervínculo" xfId="476" builtinId="8" hidden="1"/>
    <cellStyle name="Hipervínculo" xfId="478" builtinId="8" hidden="1"/>
    <cellStyle name="Hipervínculo" xfId="480" builtinId="8" hidden="1"/>
    <cellStyle name="Hipervínculo" xfId="482" builtinId="8" hidden="1"/>
    <cellStyle name="Hipervínculo" xfId="484" builtinId="8" hidden="1"/>
    <cellStyle name="Hipervínculo" xfId="486" builtinId="8" hidden="1"/>
    <cellStyle name="Hipervínculo" xfId="488" builtinId="8" hidden="1"/>
    <cellStyle name="Hipervínculo" xfId="490" builtinId="8" hidden="1"/>
    <cellStyle name="Hipervínculo" xfId="492" builtinId="8" hidden="1"/>
    <cellStyle name="Hipervínculo" xfId="494" builtinId="8"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3" builtinId="9" hidden="1"/>
    <cellStyle name="Hipervínculo visitado" xfId="165" builtinId="9" hidden="1"/>
    <cellStyle name="Hipervínculo visitado" xfId="167" builtinId="9" hidden="1"/>
    <cellStyle name="Hipervínculo visitado" xfId="169" builtinId="9" hidden="1"/>
    <cellStyle name="Hipervínculo visitado" xfId="171" builtinId="9" hidden="1"/>
    <cellStyle name="Hipervínculo visitado" xfId="173" builtinId="9" hidden="1"/>
    <cellStyle name="Hipervínculo visitado" xfId="175" builtinId="9" hidden="1"/>
    <cellStyle name="Hipervínculo visitado" xfId="177" builtinId="9" hidden="1"/>
    <cellStyle name="Hipervínculo visitado" xfId="179" builtinId="9" hidden="1"/>
    <cellStyle name="Hipervínculo visitado" xfId="181" builtinId="9" hidden="1"/>
    <cellStyle name="Hipervínculo visitado" xfId="183" builtinId="9" hidden="1"/>
    <cellStyle name="Hipervínculo visitado" xfId="185" builtinId="9" hidden="1"/>
    <cellStyle name="Hipervínculo visitado" xfId="187" builtinId="9" hidden="1"/>
    <cellStyle name="Hipervínculo visitado" xfId="189" builtinId="9" hidden="1"/>
    <cellStyle name="Hipervínculo visitado" xfId="191" builtinId="9" hidden="1"/>
    <cellStyle name="Hipervínculo visitado" xfId="193" builtinId="9" hidden="1"/>
    <cellStyle name="Hipervínculo visitado" xfId="195" builtinId="9" hidden="1"/>
    <cellStyle name="Hipervínculo visitado" xfId="197" builtinId="9" hidden="1"/>
    <cellStyle name="Hipervínculo visitado" xfId="199" builtinId="9" hidden="1"/>
    <cellStyle name="Hipervínculo visitado" xfId="201" builtinId="9" hidden="1"/>
    <cellStyle name="Hipervínculo visitado" xfId="203" builtinId="9" hidden="1"/>
    <cellStyle name="Hipervínculo visitado" xfId="205" builtinId="9" hidden="1"/>
    <cellStyle name="Hipervínculo visitado" xfId="207" builtinId="9" hidden="1"/>
    <cellStyle name="Hipervínculo visitado" xfId="209" builtinId="9" hidden="1"/>
    <cellStyle name="Hipervínculo visitado" xfId="211" builtinId="9" hidden="1"/>
    <cellStyle name="Hipervínculo visitado" xfId="213" builtinId="9" hidden="1"/>
    <cellStyle name="Hipervínculo visitado" xfId="215" builtinId="9" hidden="1"/>
    <cellStyle name="Hipervínculo visitado" xfId="217" builtinId="9" hidden="1"/>
    <cellStyle name="Hipervínculo visitado" xfId="219" builtinId="9" hidden="1"/>
    <cellStyle name="Hipervínculo visitado" xfId="221" builtinId="9" hidden="1"/>
    <cellStyle name="Hipervínculo visitado" xfId="223" builtinId="9" hidden="1"/>
    <cellStyle name="Hipervínculo visitado" xfId="225" builtinId="9" hidden="1"/>
    <cellStyle name="Hipervínculo visitado" xfId="227" builtinId="9" hidden="1"/>
    <cellStyle name="Hipervínculo visitado" xfId="229" builtinId="9" hidden="1"/>
    <cellStyle name="Hipervínculo visitado" xfId="231" builtinId="9" hidden="1"/>
    <cellStyle name="Hipervínculo visitado" xfId="233" builtinId="9" hidden="1"/>
    <cellStyle name="Hipervínculo visitado" xfId="235" builtinId="9" hidden="1"/>
    <cellStyle name="Hipervínculo visitado" xfId="237" builtinId="9" hidden="1"/>
    <cellStyle name="Hipervínculo visitado" xfId="239" builtinId="9" hidden="1"/>
    <cellStyle name="Hipervínculo visitado" xfId="241" builtinId="9" hidden="1"/>
    <cellStyle name="Hipervínculo visitado" xfId="243" builtinId="9" hidden="1"/>
    <cellStyle name="Hipervínculo visitado" xfId="245" builtinId="9" hidden="1"/>
    <cellStyle name="Hipervínculo visitado" xfId="247" builtinId="9" hidden="1"/>
    <cellStyle name="Hipervínculo visitado" xfId="249" builtinId="9" hidden="1"/>
    <cellStyle name="Hipervínculo visitado" xfId="251" builtinId="9" hidden="1"/>
    <cellStyle name="Hipervínculo visitado" xfId="253" builtinId="9" hidden="1"/>
    <cellStyle name="Hipervínculo visitado" xfId="255" builtinId="9" hidden="1"/>
    <cellStyle name="Hipervínculo visitado" xfId="257" builtinId="9" hidden="1"/>
    <cellStyle name="Hipervínculo visitado" xfId="259" builtinId="9" hidden="1"/>
    <cellStyle name="Hipervínculo visitado" xfId="261" builtinId="9" hidden="1"/>
    <cellStyle name="Hipervínculo visitado" xfId="263" builtinId="9" hidden="1"/>
    <cellStyle name="Hipervínculo visitado" xfId="265" builtinId="9" hidden="1"/>
    <cellStyle name="Hipervínculo visitado" xfId="267" builtinId="9" hidden="1"/>
    <cellStyle name="Hipervínculo visitado" xfId="269" builtinId="9" hidden="1"/>
    <cellStyle name="Hipervínculo visitado" xfId="271" builtinId="9" hidden="1"/>
    <cellStyle name="Hipervínculo visitado" xfId="273" builtinId="9" hidden="1"/>
    <cellStyle name="Hipervínculo visitado" xfId="275" builtinId="9" hidden="1"/>
    <cellStyle name="Hipervínculo visitado" xfId="277" builtinId="9" hidden="1"/>
    <cellStyle name="Hipervínculo visitado" xfId="279" builtinId="9" hidden="1"/>
    <cellStyle name="Hipervínculo visitado" xfId="281" builtinId="9" hidden="1"/>
    <cellStyle name="Hipervínculo visitado" xfId="283" builtinId="9" hidden="1"/>
    <cellStyle name="Hipervínculo visitado" xfId="285" builtinId="9" hidden="1"/>
    <cellStyle name="Hipervínculo visitado" xfId="287" builtinId="9" hidden="1"/>
    <cellStyle name="Hipervínculo visitado" xfId="289" builtinId="9" hidden="1"/>
    <cellStyle name="Hipervínculo visitado" xfId="291" builtinId="9" hidden="1"/>
    <cellStyle name="Hipervínculo visitado" xfId="293" builtinId="9" hidden="1"/>
    <cellStyle name="Hipervínculo visitado" xfId="295" builtinId="9" hidden="1"/>
    <cellStyle name="Hipervínculo visitado" xfId="297" builtinId="9" hidden="1"/>
    <cellStyle name="Hipervínculo visitado" xfId="299" builtinId="9" hidden="1"/>
    <cellStyle name="Hipervínculo visitado" xfId="301" builtinId="9" hidden="1"/>
    <cellStyle name="Hipervínculo visitado" xfId="303" builtinId="9" hidden="1"/>
    <cellStyle name="Hipervínculo visitado" xfId="305" builtinId="9" hidden="1"/>
    <cellStyle name="Hipervínculo visitado" xfId="307" builtinId="9" hidden="1"/>
    <cellStyle name="Hipervínculo visitado" xfId="309" builtinId="9" hidden="1"/>
    <cellStyle name="Hipervínculo visitado" xfId="311" builtinId="9" hidden="1"/>
    <cellStyle name="Hipervínculo visitado" xfId="313" builtinId="9" hidden="1"/>
    <cellStyle name="Hipervínculo visitado" xfId="315" builtinId="9" hidden="1"/>
    <cellStyle name="Hipervínculo visitado" xfId="317" builtinId="9" hidden="1"/>
    <cellStyle name="Hipervínculo visitado" xfId="319" builtinId="9" hidden="1"/>
    <cellStyle name="Hipervínculo visitado" xfId="321" builtinId="9" hidden="1"/>
    <cellStyle name="Hipervínculo visitado" xfId="323" builtinId="9" hidden="1"/>
    <cellStyle name="Hipervínculo visitado" xfId="325" builtinId="9" hidden="1"/>
    <cellStyle name="Hipervínculo visitado" xfId="327" builtinId="9" hidden="1"/>
    <cellStyle name="Hipervínculo visitado" xfId="329" builtinId="9" hidden="1"/>
    <cellStyle name="Hipervínculo visitado" xfId="331" builtinId="9" hidden="1"/>
    <cellStyle name="Hipervínculo visitado" xfId="333" builtinId="9" hidden="1"/>
    <cellStyle name="Hipervínculo visitado" xfId="335" builtinId="9" hidden="1"/>
    <cellStyle name="Hipervínculo visitado" xfId="337" builtinId="9" hidden="1"/>
    <cellStyle name="Hipervínculo visitado" xfId="339" builtinId="9" hidden="1"/>
    <cellStyle name="Hipervínculo visitado" xfId="341" builtinId="9" hidden="1"/>
    <cellStyle name="Hipervínculo visitado" xfId="343" builtinId="9" hidden="1"/>
    <cellStyle name="Hipervínculo visitado" xfId="345" builtinId="9" hidden="1"/>
    <cellStyle name="Hipervínculo visitado" xfId="347" builtinId="9" hidden="1"/>
    <cellStyle name="Hipervínculo visitado" xfId="349" builtinId="9" hidden="1"/>
    <cellStyle name="Hipervínculo visitado" xfId="351" builtinId="9" hidden="1"/>
    <cellStyle name="Hipervínculo visitado" xfId="353" builtinId="9" hidden="1"/>
    <cellStyle name="Hipervínculo visitado" xfId="355" builtinId="9" hidden="1"/>
    <cellStyle name="Hipervínculo visitado" xfId="357" builtinId="9" hidden="1"/>
    <cellStyle name="Hipervínculo visitado" xfId="359" builtinId="9" hidden="1"/>
    <cellStyle name="Hipervínculo visitado" xfId="361" builtinId="9" hidden="1"/>
    <cellStyle name="Hipervínculo visitado" xfId="363" builtinId="9" hidden="1"/>
    <cellStyle name="Hipervínculo visitado" xfId="365" builtinId="9" hidden="1"/>
    <cellStyle name="Hipervínculo visitado" xfId="367" builtinId="9" hidden="1"/>
    <cellStyle name="Hipervínculo visitado" xfId="369" builtinId="9" hidden="1"/>
    <cellStyle name="Hipervínculo visitado" xfId="371" builtinId="9" hidden="1"/>
    <cellStyle name="Hipervínculo visitado" xfId="373" builtinId="9" hidden="1"/>
    <cellStyle name="Hipervínculo visitado" xfId="375" builtinId="9" hidden="1"/>
    <cellStyle name="Hipervínculo visitado" xfId="377" builtinId="9" hidden="1"/>
    <cellStyle name="Hipervínculo visitado" xfId="379" builtinId="9" hidden="1"/>
    <cellStyle name="Hipervínculo visitado" xfId="381" builtinId="9" hidden="1"/>
    <cellStyle name="Hipervínculo visitado" xfId="383" builtinId="9" hidden="1"/>
    <cellStyle name="Hipervínculo visitado" xfId="385" builtinId="9" hidden="1"/>
    <cellStyle name="Hipervínculo visitado" xfId="387" builtinId="9" hidden="1"/>
    <cellStyle name="Hipervínculo visitado" xfId="389" builtinId="9" hidden="1"/>
    <cellStyle name="Hipervínculo visitado" xfId="391" builtinId="9" hidden="1"/>
    <cellStyle name="Hipervínculo visitado" xfId="393" builtinId="9" hidden="1"/>
    <cellStyle name="Hipervínculo visitado" xfId="395" builtinId="9" hidden="1"/>
    <cellStyle name="Hipervínculo visitado" xfId="397" builtinId="9" hidden="1"/>
    <cellStyle name="Hipervínculo visitado" xfId="399" builtinId="9" hidden="1"/>
    <cellStyle name="Hipervínculo visitado" xfId="401" builtinId="9" hidden="1"/>
    <cellStyle name="Hipervínculo visitado" xfId="403" builtinId="9" hidden="1"/>
    <cellStyle name="Hipervínculo visitado" xfId="405" builtinId="9" hidden="1"/>
    <cellStyle name="Hipervínculo visitado" xfId="407" builtinId="9" hidden="1"/>
    <cellStyle name="Hipervínculo visitado" xfId="409" builtinId="9" hidden="1"/>
    <cellStyle name="Hipervínculo visitado" xfId="411" builtinId="9" hidden="1"/>
    <cellStyle name="Hipervínculo visitado" xfId="413" builtinId="9" hidden="1"/>
    <cellStyle name="Hipervínculo visitado" xfId="415" builtinId="9" hidden="1"/>
    <cellStyle name="Hipervínculo visitado" xfId="417" builtinId="9" hidden="1"/>
    <cellStyle name="Hipervínculo visitado" xfId="419" builtinId="9" hidden="1"/>
    <cellStyle name="Hipervínculo visitado" xfId="421" builtinId="9" hidden="1"/>
    <cellStyle name="Hipervínculo visitado" xfId="423" builtinId="9" hidden="1"/>
    <cellStyle name="Hipervínculo visitado" xfId="425" builtinId="9" hidden="1"/>
    <cellStyle name="Hipervínculo visitado" xfId="427" builtinId="9" hidden="1"/>
    <cellStyle name="Hipervínculo visitado" xfId="429" builtinId="9" hidden="1"/>
    <cellStyle name="Hipervínculo visitado" xfId="431" builtinId="9" hidden="1"/>
    <cellStyle name="Hipervínculo visitado" xfId="433" builtinId="9" hidden="1"/>
    <cellStyle name="Hipervínculo visitado" xfId="435" builtinId="9" hidden="1"/>
    <cellStyle name="Hipervínculo visitado" xfId="437" builtinId="9" hidden="1"/>
    <cellStyle name="Hipervínculo visitado" xfId="439" builtinId="9" hidden="1"/>
    <cellStyle name="Hipervínculo visitado" xfId="441" builtinId="9" hidden="1"/>
    <cellStyle name="Hipervínculo visitado" xfId="443" builtinId="9" hidden="1"/>
    <cellStyle name="Hipervínculo visitado" xfId="445" builtinId="9" hidden="1"/>
    <cellStyle name="Hipervínculo visitado" xfId="447" builtinId="9" hidden="1"/>
    <cellStyle name="Hipervínculo visitado" xfId="449" builtinId="9" hidden="1"/>
    <cellStyle name="Hipervínculo visitado" xfId="451" builtinId="9" hidden="1"/>
    <cellStyle name="Hipervínculo visitado" xfId="453" builtinId="9" hidden="1"/>
    <cellStyle name="Hipervínculo visitado" xfId="455" builtinId="9" hidden="1"/>
    <cellStyle name="Hipervínculo visitado" xfId="457" builtinId="9" hidden="1"/>
    <cellStyle name="Hipervínculo visitado" xfId="459" builtinId="9" hidden="1"/>
    <cellStyle name="Hipervínculo visitado" xfId="461" builtinId="9" hidden="1"/>
    <cellStyle name="Hipervínculo visitado" xfId="463" builtinId="9" hidden="1"/>
    <cellStyle name="Hipervínculo visitado" xfId="465" builtinId="9" hidden="1"/>
    <cellStyle name="Hipervínculo visitado" xfId="467" builtinId="9" hidden="1"/>
    <cellStyle name="Hipervínculo visitado" xfId="469" builtinId="9" hidden="1"/>
    <cellStyle name="Hipervínculo visitado" xfId="471" builtinId="9" hidden="1"/>
    <cellStyle name="Hipervínculo visitado" xfId="473" builtinId="9" hidden="1"/>
    <cellStyle name="Hipervínculo visitado" xfId="475" builtinId="9" hidden="1"/>
    <cellStyle name="Hipervínculo visitado" xfId="477" builtinId="9" hidden="1"/>
    <cellStyle name="Hipervínculo visitado" xfId="479" builtinId="9" hidden="1"/>
    <cellStyle name="Hipervínculo visitado" xfId="481" builtinId="9" hidden="1"/>
    <cellStyle name="Hipervínculo visitado" xfId="483" builtinId="9" hidden="1"/>
    <cellStyle name="Hipervínculo visitado" xfId="485" builtinId="9" hidden="1"/>
    <cellStyle name="Hipervínculo visitado" xfId="487" builtinId="9" hidden="1"/>
    <cellStyle name="Hipervínculo visitado" xfId="489" builtinId="9" hidden="1"/>
    <cellStyle name="Hipervínculo visitado" xfId="491" builtinId="9" hidden="1"/>
    <cellStyle name="Hipervínculo visitado" xfId="493" builtinId="9" hidden="1"/>
    <cellStyle name="Hipervínculo visitado" xfId="495" builtinId="9" hidden="1"/>
    <cellStyle name="Millares [0] 2" xfId="516"/>
    <cellStyle name="Millares [0] 2 2" xfId="527"/>
    <cellStyle name="Millares 2" xfId="497"/>
    <cellStyle name="Millares 2 2" xfId="528"/>
    <cellStyle name="Millares 2 2 2" xfId="529"/>
    <cellStyle name="Millares 2 3" xfId="530"/>
    <cellStyle name="Millares 2 4" xfId="531"/>
    <cellStyle name="Millares 2 5" xfId="532"/>
    <cellStyle name="Millares 2 6" xfId="533"/>
    <cellStyle name="Millares 2 7" xfId="534"/>
    <cellStyle name="Millares 2 8" xfId="581"/>
    <cellStyle name="Millares 3" xfId="507"/>
    <cellStyle name="Millares 3 2" xfId="536"/>
    <cellStyle name="Millares 3 3" xfId="535"/>
    <cellStyle name="Millares 3 4" xfId="517"/>
    <cellStyle name="Millares 4" xfId="505"/>
    <cellStyle name="Millares 4 2" xfId="538"/>
    <cellStyle name="Millares 4 3" xfId="537"/>
    <cellStyle name="Millares 5" xfId="539"/>
    <cellStyle name="Millares 5 2" xfId="540"/>
    <cellStyle name="Millares 6" xfId="522"/>
    <cellStyle name="Moneda [0] 2" xfId="502"/>
    <cellStyle name="Moneda [0] 2 2" xfId="582"/>
    <cellStyle name="Moneda [0] 2 3" xfId="519"/>
    <cellStyle name="Moneda 2" xfId="506"/>
    <cellStyle name="Moneda 2 2" xfId="542"/>
    <cellStyle name="Moneda 2 3" xfId="543"/>
    <cellStyle name="Moneda 2 4" xfId="583"/>
    <cellStyle name="Moneda 2 5" xfId="541"/>
    <cellStyle name="Moneda 3" xfId="544"/>
    <cellStyle name="Moneda 4" xfId="545"/>
    <cellStyle name="Moneda 5" xfId="546"/>
    <cellStyle name="Moneda 6" xfId="547"/>
    <cellStyle name="Moneda 7" xfId="548"/>
    <cellStyle name="Moneda 8" xfId="549"/>
    <cellStyle name="Moneda 8 2" xfId="550"/>
    <cellStyle name="Normal" xfId="0" builtinId="0"/>
    <cellStyle name="Normal 10" xfId="551"/>
    <cellStyle name="Normal 10 2" xfId="552"/>
    <cellStyle name="Normal 11" xfId="553"/>
    <cellStyle name="Normal 11 2" xfId="554"/>
    <cellStyle name="Normal 12" xfId="555"/>
    <cellStyle name="Normal 12 2" xfId="556"/>
    <cellStyle name="Normal 13" xfId="520"/>
    <cellStyle name="Normal 14" xfId="510"/>
    <cellStyle name="Normal 15" xfId="509"/>
    <cellStyle name="Normal 16 2" xfId="594"/>
    <cellStyle name="Normal 17" xfId="592"/>
    <cellStyle name="Normal 2" xfId="1"/>
    <cellStyle name="Normal 2 2" xfId="557"/>
    <cellStyle name="Normal 2 3" xfId="558"/>
    <cellStyle name="Normal 2 4" xfId="584"/>
    <cellStyle name="Normal 2 5" xfId="521"/>
    <cellStyle name="Normal 2 6" xfId="512"/>
    <cellStyle name="Normal 3" xfId="498"/>
    <cellStyle name="Normal 3 2" xfId="500"/>
    <cellStyle name="Normal 3 2 2" xfId="560"/>
    <cellStyle name="Normal 3 2 3" xfId="561"/>
    <cellStyle name="Normal 3 2 4" xfId="585"/>
    <cellStyle name="Normal 3 2 5" xfId="559"/>
    <cellStyle name="Normal 3 3" xfId="562"/>
    <cellStyle name="Normal 3 4" xfId="563"/>
    <cellStyle name="Normal 3 5" xfId="586"/>
    <cellStyle name="Normal 3 6" xfId="587"/>
    <cellStyle name="Normal 3 7" xfId="524"/>
    <cellStyle name="Normal 3 8" xfId="514"/>
    <cellStyle name="Normal 4" xfId="503"/>
    <cellStyle name="Normal 4 2" xfId="564"/>
    <cellStyle name="Normal 4 2 2" xfId="588"/>
    <cellStyle name="Normal 4 3" xfId="565"/>
    <cellStyle name="Normal 4 4" xfId="566"/>
    <cellStyle name="Normal 4 5" xfId="567"/>
    <cellStyle name="Normal 4 6" xfId="523"/>
    <cellStyle name="Normal 4 7" xfId="518"/>
    <cellStyle name="Normal 5" xfId="504"/>
    <cellStyle name="Normal 5 2" xfId="568"/>
    <cellStyle name="Normal 5 3" xfId="511"/>
    <cellStyle name="Normal 6" xfId="508"/>
    <cellStyle name="Normal 6 2" xfId="569"/>
    <cellStyle name="Normal 6 3 2" xfId="593"/>
    <cellStyle name="Normal 7" xfId="570"/>
    <cellStyle name="Normal 8" xfId="571"/>
    <cellStyle name="Normal 9" xfId="572"/>
    <cellStyle name="Porcentaje 2" xfId="496"/>
    <cellStyle name="Porcentaje 2 2" xfId="573"/>
    <cellStyle name="Porcentaje 2 3" xfId="589"/>
    <cellStyle name="Porcentaje 3" xfId="499"/>
    <cellStyle name="Porcentaje 3 2" xfId="501"/>
    <cellStyle name="Porcentaje 3 2 2" xfId="574"/>
    <cellStyle name="Porcentaje 3 3" xfId="575"/>
    <cellStyle name="Porcentaje 3 4" xfId="590"/>
    <cellStyle name="Porcentaje 3 5" xfId="515"/>
    <cellStyle name="Porcentaje 4" xfId="513"/>
    <cellStyle name="Porcentaje 4 2" xfId="577"/>
    <cellStyle name="Porcentaje 4 3" xfId="578"/>
    <cellStyle name="Porcentaje 4 4" xfId="591"/>
    <cellStyle name="Porcentaje 4 5" xfId="576"/>
    <cellStyle name="Porcentaje 5" xfId="579"/>
    <cellStyle name="Porcentaje 5 2" xfId="58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D23"/>
  <sheetViews>
    <sheetView zoomScale="90" zoomScaleNormal="90" workbookViewId="0">
      <selection activeCell="A3" sqref="A3"/>
    </sheetView>
  </sheetViews>
  <sheetFormatPr baseColWidth="10" defaultRowHeight="12.75" x14ac:dyDescent="0.2"/>
  <cols>
    <col min="1" max="1" width="32.28515625" style="12" bestFit="1" customWidth="1"/>
    <col min="2" max="2" width="35" style="12" customWidth="1"/>
    <col min="3" max="3" width="34.28515625" style="12" bestFit="1" customWidth="1"/>
    <col min="4" max="16384" width="11.42578125" style="12"/>
  </cols>
  <sheetData>
    <row r="1" spans="1:4" ht="15" x14ac:dyDescent="0.2">
      <c r="A1" s="227" t="s">
        <v>31</v>
      </c>
      <c r="B1" s="227"/>
      <c r="C1" s="227"/>
    </row>
    <row r="2" spans="1:4" s="15" customFormat="1" ht="15" x14ac:dyDescent="0.25">
      <c r="A2" s="1"/>
      <c r="B2" s="1"/>
      <c r="C2" s="1"/>
      <c r="D2" s="14"/>
    </row>
    <row r="3" spans="1:4" ht="30" x14ac:dyDescent="0.2">
      <c r="A3" s="3" t="s">
        <v>32</v>
      </c>
      <c r="B3" s="3" t="s">
        <v>33</v>
      </c>
      <c r="C3" s="4" t="s">
        <v>34</v>
      </c>
    </row>
    <row r="4" spans="1:4" x14ac:dyDescent="0.2">
      <c r="A4" s="13"/>
      <c r="B4" s="11" t="s">
        <v>35</v>
      </c>
      <c r="C4" s="13"/>
    </row>
    <row r="5" spans="1:4" x14ac:dyDescent="0.2">
      <c r="A5" s="13"/>
      <c r="B5" s="11" t="s">
        <v>36</v>
      </c>
      <c r="C5" s="13"/>
    </row>
    <row r="6" spans="1:4" x14ac:dyDescent="0.2">
      <c r="A6" s="13"/>
      <c r="B6" s="11" t="s">
        <v>37</v>
      </c>
      <c r="C6" s="13"/>
    </row>
    <row r="7" spans="1:4" x14ac:dyDescent="0.2">
      <c r="A7" s="13"/>
      <c r="B7" s="11" t="s">
        <v>38</v>
      </c>
      <c r="C7" s="13"/>
    </row>
    <row r="8" spans="1:4" x14ac:dyDescent="0.2">
      <c r="A8" s="13"/>
      <c r="B8" s="11" t="s">
        <v>39</v>
      </c>
      <c r="C8" s="13"/>
    </row>
    <row r="9" spans="1:4" x14ac:dyDescent="0.2">
      <c r="A9" s="13"/>
      <c r="B9" s="11" t="s">
        <v>40</v>
      </c>
      <c r="C9" s="13"/>
    </row>
    <row r="10" spans="1:4" x14ac:dyDescent="0.2">
      <c r="A10" s="13"/>
      <c r="B10" s="11" t="s">
        <v>41</v>
      </c>
      <c r="C10" s="13"/>
    </row>
    <row r="11" spans="1:4" x14ac:dyDescent="0.2">
      <c r="A11" s="13"/>
      <c r="B11" s="11" t="s">
        <v>42</v>
      </c>
      <c r="C11" s="13"/>
    </row>
    <row r="12" spans="1:4" x14ac:dyDescent="0.2">
      <c r="A12" s="13"/>
      <c r="B12" s="11" t="s">
        <v>43</v>
      </c>
      <c r="C12" s="13"/>
    </row>
    <row r="13" spans="1:4" x14ac:dyDescent="0.2">
      <c r="A13" s="16"/>
      <c r="B13" s="17"/>
      <c r="C13" s="16"/>
    </row>
    <row r="14" spans="1:4" x14ac:dyDescent="0.2">
      <c r="A14" s="16"/>
      <c r="B14" s="17"/>
      <c r="C14" s="16"/>
    </row>
    <row r="15" spans="1:4" ht="27" customHeight="1" x14ac:dyDescent="0.2">
      <c r="A15" s="228" t="s">
        <v>86</v>
      </c>
      <c r="B15" s="228"/>
      <c r="C15" s="228"/>
    </row>
    <row r="16" spans="1:4" x14ac:dyDescent="0.2">
      <c r="A16" s="226"/>
      <c r="B16" s="226"/>
      <c r="C16" s="226"/>
    </row>
    <row r="17" spans="1:3" x14ac:dyDescent="0.2">
      <c r="A17" s="226"/>
      <c r="B17" s="226"/>
      <c r="C17" s="226"/>
    </row>
    <row r="18" spans="1:3" x14ac:dyDescent="0.2">
      <c r="A18" s="226"/>
      <c r="B18" s="226"/>
      <c r="C18" s="226"/>
    </row>
    <row r="19" spans="1:3" x14ac:dyDescent="0.2">
      <c r="A19" s="226"/>
      <c r="B19" s="226"/>
      <c r="C19" s="226"/>
    </row>
    <row r="20" spans="1:3" x14ac:dyDescent="0.2">
      <c r="A20" s="226"/>
      <c r="B20" s="226"/>
      <c r="C20" s="226"/>
    </row>
    <row r="21" spans="1:3" x14ac:dyDescent="0.2">
      <c r="A21" s="226"/>
      <c r="B21" s="226"/>
      <c r="C21" s="226"/>
    </row>
    <row r="22" spans="1:3" x14ac:dyDescent="0.2">
      <c r="A22" s="226"/>
      <c r="B22" s="226"/>
      <c r="C22" s="226"/>
    </row>
    <row r="23" spans="1:3" x14ac:dyDescent="0.2">
      <c r="A23" s="16"/>
      <c r="B23" s="17"/>
      <c r="C23" s="16"/>
    </row>
  </sheetData>
  <mergeCells count="9">
    <mergeCell ref="A19:C19"/>
    <mergeCell ref="A1:C1"/>
    <mergeCell ref="A15:C15"/>
    <mergeCell ref="A21:C21"/>
    <mergeCell ref="A22:C22"/>
    <mergeCell ref="A16:C16"/>
    <mergeCell ref="A20:C20"/>
    <mergeCell ref="A17:C17"/>
    <mergeCell ref="A18:C18"/>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W34"/>
  <sheetViews>
    <sheetView zoomScale="90" zoomScaleNormal="90" workbookViewId="0">
      <selection activeCell="E21" sqref="E21"/>
    </sheetView>
  </sheetViews>
  <sheetFormatPr baseColWidth="10" defaultRowHeight="12.75" x14ac:dyDescent="0.2"/>
  <cols>
    <col min="1" max="1" width="3" style="10" bestFit="1" customWidth="1"/>
    <col min="2" max="2" width="27.7109375" style="12" customWidth="1"/>
    <col min="3" max="3" width="33.7109375" style="12" customWidth="1"/>
    <col min="4" max="4" width="35.42578125" style="12" customWidth="1"/>
    <col min="5" max="5" width="31.85546875" style="12" customWidth="1"/>
    <col min="6" max="6" width="21.85546875" style="12" customWidth="1"/>
    <col min="7" max="7" width="46" style="12" customWidth="1"/>
    <col min="8" max="11" width="20.7109375" style="12" customWidth="1"/>
    <col min="12" max="16384" width="11.42578125" style="12"/>
  </cols>
  <sheetData>
    <row r="1" spans="1:23" ht="15" x14ac:dyDescent="0.2">
      <c r="L1" s="229" t="s">
        <v>44</v>
      </c>
      <c r="M1" s="229"/>
      <c r="N1" s="229"/>
      <c r="O1" s="229"/>
      <c r="P1" s="229"/>
      <c r="Q1" s="229"/>
      <c r="R1" s="229"/>
      <c r="S1" s="229"/>
      <c r="T1" s="229"/>
      <c r="U1" s="229"/>
      <c r="V1" s="229"/>
      <c r="W1" s="229"/>
    </row>
    <row r="2" spans="1:23" s="10" customFormat="1" ht="75" x14ac:dyDescent="0.2">
      <c r="A2" s="3" t="s">
        <v>45</v>
      </c>
      <c r="B2" s="4" t="s">
        <v>46</v>
      </c>
      <c r="C2" s="4" t="s">
        <v>47</v>
      </c>
      <c r="D2" s="4" t="s">
        <v>48</v>
      </c>
      <c r="E2" s="4" t="s">
        <v>49</v>
      </c>
      <c r="F2" s="4" t="s">
        <v>50</v>
      </c>
      <c r="G2" s="4" t="s">
        <v>51</v>
      </c>
      <c r="H2" s="4" t="s">
        <v>52</v>
      </c>
      <c r="I2" s="4" t="s">
        <v>95</v>
      </c>
      <c r="J2" s="4" t="s">
        <v>98</v>
      </c>
      <c r="K2" s="2" t="s">
        <v>53</v>
      </c>
      <c r="L2" s="2" t="s">
        <v>54</v>
      </c>
      <c r="M2" s="2" t="s">
        <v>55</v>
      </c>
      <c r="N2" s="2" t="s">
        <v>56</v>
      </c>
      <c r="O2" s="2" t="s">
        <v>57</v>
      </c>
      <c r="P2" s="2" t="s">
        <v>58</v>
      </c>
      <c r="Q2" s="2" t="s">
        <v>59</v>
      </c>
      <c r="R2" s="2" t="s">
        <v>60</v>
      </c>
      <c r="S2" s="2" t="s">
        <v>61</v>
      </c>
      <c r="T2" s="2" t="s">
        <v>62</v>
      </c>
      <c r="U2" s="2" t="s">
        <v>63</v>
      </c>
      <c r="V2" s="2" t="s">
        <v>64</v>
      </c>
      <c r="W2" s="2" t="s">
        <v>65</v>
      </c>
    </row>
    <row r="3" spans="1:23" x14ac:dyDescent="0.2">
      <c r="A3" s="11">
        <v>1</v>
      </c>
      <c r="B3" s="13"/>
      <c r="C3" s="13"/>
      <c r="D3" s="13"/>
      <c r="E3" s="13"/>
      <c r="F3" s="13"/>
      <c r="G3" s="13"/>
      <c r="H3" s="13"/>
      <c r="I3" s="13"/>
      <c r="J3" s="13"/>
      <c r="K3" s="13"/>
      <c r="L3" s="13"/>
      <c r="M3" s="13"/>
      <c r="N3" s="13"/>
      <c r="O3" s="13"/>
      <c r="P3" s="13"/>
      <c r="Q3" s="13"/>
      <c r="R3" s="13"/>
      <c r="S3" s="13"/>
      <c r="T3" s="13"/>
      <c r="U3" s="13"/>
      <c r="V3" s="13"/>
      <c r="W3" s="13"/>
    </row>
    <row r="4" spans="1:23" x14ac:dyDescent="0.2">
      <c r="A4" s="11">
        <v>2</v>
      </c>
      <c r="B4" s="13"/>
      <c r="C4" s="13"/>
      <c r="D4" s="13"/>
      <c r="E4" s="13"/>
      <c r="F4" s="13"/>
      <c r="G4" s="13"/>
      <c r="H4" s="13"/>
      <c r="I4" s="13"/>
      <c r="J4" s="13"/>
      <c r="K4" s="13"/>
      <c r="L4" s="13"/>
      <c r="M4" s="13"/>
      <c r="N4" s="13"/>
      <c r="O4" s="13"/>
      <c r="P4" s="13"/>
      <c r="Q4" s="13"/>
      <c r="R4" s="13"/>
      <c r="S4" s="13"/>
      <c r="T4" s="13"/>
      <c r="U4" s="13"/>
      <c r="V4" s="13"/>
      <c r="W4" s="13"/>
    </row>
    <row r="5" spans="1:23" x14ac:dyDescent="0.2">
      <c r="A5" s="11">
        <v>3</v>
      </c>
      <c r="B5" s="13"/>
      <c r="C5" s="13"/>
      <c r="D5" s="13"/>
      <c r="E5" s="13"/>
      <c r="F5" s="13"/>
      <c r="G5" s="13"/>
      <c r="H5" s="13"/>
      <c r="I5" s="13"/>
      <c r="J5" s="13"/>
      <c r="K5" s="13"/>
      <c r="L5" s="13"/>
      <c r="M5" s="13"/>
      <c r="N5" s="13"/>
      <c r="O5" s="13"/>
      <c r="P5" s="13"/>
      <c r="Q5" s="13"/>
      <c r="R5" s="13"/>
      <c r="S5" s="13"/>
      <c r="T5" s="13"/>
      <c r="U5" s="13"/>
      <c r="V5" s="13"/>
      <c r="W5" s="13"/>
    </row>
    <row r="6" spans="1:23" x14ac:dyDescent="0.2">
      <c r="A6" s="11">
        <v>4</v>
      </c>
      <c r="B6" s="13"/>
      <c r="C6" s="13"/>
      <c r="D6" s="13"/>
      <c r="E6" s="13"/>
      <c r="F6" s="13"/>
      <c r="G6" s="13"/>
      <c r="H6" s="13"/>
      <c r="I6" s="13"/>
      <c r="J6" s="13"/>
      <c r="K6" s="13"/>
      <c r="L6" s="13"/>
      <c r="M6" s="13"/>
      <c r="N6" s="13"/>
      <c r="O6" s="13"/>
      <c r="P6" s="13"/>
      <c r="Q6" s="13"/>
      <c r="R6" s="13"/>
      <c r="S6" s="13"/>
      <c r="T6" s="13"/>
      <c r="U6" s="13"/>
      <c r="V6" s="13"/>
      <c r="W6" s="13"/>
    </row>
    <row r="7" spans="1:23" x14ac:dyDescent="0.2">
      <c r="A7" s="11">
        <v>5</v>
      </c>
      <c r="B7" s="13"/>
      <c r="C7" s="13"/>
      <c r="D7" s="13"/>
      <c r="E7" s="13"/>
      <c r="F7" s="13"/>
      <c r="G7" s="13"/>
      <c r="H7" s="13"/>
      <c r="I7" s="13"/>
      <c r="J7" s="13"/>
      <c r="K7" s="13"/>
      <c r="L7" s="13"/>
      <c r="M7" s="13"/>
      <c r="N7" s="13"/>
      <c r="O7" s="13"/>
      <c r="P7" s="13"/>
      <c r="Q7" s="13"/>
      <c r="R7" s="13"/>
      <c r="S7" s="13"/>
      <c r="T7" s="13"/>
      <c r="U7" s="13"/>
      <c r="V7" s="13"/>
      <c r="W7" s="13"/>
    </row>
    <row r="8" spans="1:23" x14ac:dyDescent="0.2">
      <c r="A8" s="11">
        <v>6</v>
      </c>
      <c r="B8" s="13"/>
      <c r="C8" s="13"/>
      <c r="D8" s="13"/>
      <c r="E8" s="13"/>
      <c r="F8" s="13"/>
      <c r="G8" s="13"/>
      <c r="H8" s="13"/>
      <c r="I8" s="13"/>
      <c r="J8" s="13"/>
      <c r="K8" s="13"/>
      <c r="L8" s="13"/>
      <c r="M8" s="13"/>
      <c r="N8" s="13"/>
      <c r="O8" s="13"/>
      <c r="P8" s="13"/>
      <c r="Q8" s="13"/>
      <c r="R8" s="13"/>
      <c r="S8" s="13"/>
      <c r="T8" s="13"/>
      <c r="U8" s="13"/>
      <c r="V8" s="13"/>
      <c r="W8" s="13"/>
    </row>
    <row r="9" spans="1:23" x14ac:dyDescent="0.2">
      <c r="A9" s="11">
        <v>7</v>
      </c>
      <c r="B9" s="13"/>
      <c r="C9" s="13"/>
      <c r="D9" s="13"/>
      <c r="E9" s="13"/>
      <c r="F9" s="13"/>
      <c r="G9" s="13"/>
      <c r="H9" s="13"/>
      <c r="I9" s="13"/>
      <c r="J9" s="13"/>
      <c r="K9" s="13"/>
      <c r="L9" s="13"/>
      <c r="M9" s="13"/>
      <c r="N9" s="13"/>
      <c r="O9" s="13"/>
      <c r="P9" s="13"/>
      <c r="Q9" s="13"/>
      <c r="R9" s="13"/>
      <c r="S9" s="13"/>
      <c r="T9" s="13"/>
      <c r="U9" s="13"/>
      <c r="V9" s="13"/>
      <c r="W9" s="13"/>
    </row>
    <row r="10" spans="1:23" x14ac:dyDescent="0.2">
      <c r="A10" s="11">
        <v>8</v>
      </c>
      <c r="B10" s="13"/>
      <c r="C10" s="13"/>
      <c r="D10" s="13"/>
      <c r="E10" s="13"/>
      <c r="F10" s="13"/>
      <c r="G10" s="13"/>
      <c r="H10" s="13"/>
      <c r="I10" s="13"/>
      <c r="J10" s="13"/>
      <c r="K10" s="13"/>
      <c r="L10" s="13"/>
      <c r="M10" s="13"/>
      <c r="N10" s="13"/>
      <c r="O10" s="13"/>
      <c r="P10" s="13"/>
      <c r="Q10" s="13"/>
      <c r="R10" s="13"/>
      <c r="S10" s="13"/>
      <c r="T10" s="13"/>
      <c r="U10" s="13"/>
      <c r="V10" s="13"/>
      <c r="W10" s="13"/>
    </row>
    <row r="11" spans="1:23" x14ac:dyDescent="0.2">
      <c r="A11" s="11">
        <v>9</v>
      </c>
      <c r="B11" s="13"/>
      <c r="C11" s="13"/>
      <c r="D11" s="13"/>
      <c r="E11" s="13"/>
      <c r="F11" s="13"/>
      <c r="G11" s="13"/>
      <c r="H11" s="13"/>
      <c r="I11" s="13"/>
      <c r="J11" s="13"/>
      <c r="K11" s="13"/>
      <c r="L11" s="13"/>
      <c r="M11" s="13"/>
      <c r="N11" s="13"/>
      <c r="O11" s="13"/>
      <c r="P11" s="13"/>
      <c r="Q11" s="13"/>
      <c r="R11" s="13"/>
      <c r="S11" s="13"/>
      <c r="T11" s="13"/>
      <c r="U11" s="13"/>
      <c r="V11" s="13"/>
      <c r="W11" s="13"/>
    </row>
    <row r="12" spans="1:23" x14ac:dyDescent="0.2">
      <c r="A12" s="11">
        <v>10</v>
      </c>
      <c r="B12" s="13"/>
      <c r="C12" s="13"/>
      <c r="D12" s="13"/>
      <c r="E12" s="13"/>
      <c r="F12" s="13"/>
      <c r="G12" s="13"/>
      <c r="H12" s="13"/>
      <c r="I12" s="13"/>
      <c r="J12" s="13"/>
      <c r="K12" s="13"/>
      <c r="L12" s="13"/>
      <c r="M12" s="13"/>
      <c r="N12" s="13"/>
      <c r="O12" s="13"/>
      <c r="P12" s="13"/>
      <c r="Q12" s="13"/>
      <c r="R12" s="13"/>
      <c r="S12" s="13"/>
      <c r="T12" s="13"/>
      <c r="U12" s="13"/>
      <c r="V12" s="13"/>
      <c r="W12" s="13"/>
    </row>
    <row r="13" spans="1:23" x14ac:dyDescent="0.2">
      <c r="A13" s="11">
        <v>11</v>
      </c>
      <c r="B13" s="13"/>
      <c r="C13" s="13"/>
      <c r="D13" s="13"/>
      <c r="E13" s="13"/>
      <c r="F13" s="13"/>
      <c r="G13" s="13"/>
      <c r="H13" s="13"/>
      <c r="I13" s="13"/>
      <c r="J13" s="13"/>
      <c r="K13" s="13"/>
      <c r="L13" s="13"/>
      <c r="M13" s="13"/>
      <c r="N13" s="13"/>
      <c r="O13" s="13"/>
      <c r="P13" s="13"/>
      <c r="Q13" s="13"/>
      <c r="R13" s="13"/>
      <c r="S13" s="13"/>
      <c r="T13" s="13"/>
      <c r="U13" s="13"/>
      <c r="V13" s="13"/>
      <c r="W13" s="13"/>
    </row>
    <row r="14" spans="1:23" x14ac:dyDescent="0.2">
      <c r="A14" s="11">
        <v>12</v>
      </c>
      <c r="B14" s="13"/>
      <c r="C14" s="13"/>
      <c r="D14" s="13"/>
      <c r="E14" s="13"/>
      <c r="F14" s="13"/>
      <c r="G14" s="13"/>
      <c r="H14" s="13"/>
      <c r="I14" s="13"/>
      <c r="J14" s="13"/>
      <c r="K14" s="13"/>
      <c r="L14" s="13"/>
      <c r="M14" s="13"/>
      <c r="N14" s="13"/>
      <c r="O14" s="13"/>
      <c r="P14" s="13"/>
      <c r="Q14" s="13"/>
      <c r="R14" s="13"/>
      <c r="S14" s="13"/>
      <c r="T14" s="13"/>
      <c r="U14" s="13"/>
      <c r="V14" s="13"/>
      <c r="W14" s="13"/>
    </row>
    <row r="15" spans="1:23" x14ac:dyDescent="0.2">
      <c r="A15" s="11">
        <v>13</v>
      </c>
      <c r="B15" s="13"/>
      <c r="C15" s="13"/>
      <c r="D15" s="13"/>
      <c r="E15" s="13"/>
      <c r="F15" s="13"/>
      <c r="G15" s="13"/>
      <c r="H15" s="13"/>
      <c r="I15" s="13"/>
      <c r="J15" s="13"/>
      <c r="K15" s="13"/>
      <c r="L15" s="13"/>
      <c r="M15" s="13"/>
      <c r="N15" s="13"/>
      <c r="O15" s="13"/>
      <c r="P15" s="13"/>
      <c r="Q15" s="13"/>
      <c r="R15" s="13"/>
      <c r="S15" s="13"/>
      <c r="T15" s="13"/>
      <c r="U15" s="13"/>
      <c r="V15" s="13"/>
      <c r="W15" s="13"/>
    </row>
    <row r="16" spans="1:23" x14ac:dyDescent="0.2">
      <c r="A16" s="11">
        <v>14</v>
      </c>
      <c r="B16" s="13"/>
      <c r="C16" s="13"/>
      <c r="D16" s="13"/>
      <c r="E16" s="13"/>
      <c r="F16" s="13"/>
      <c r="G16" s="13"/>
      <c r="H16" s="13"/>
      <c r="I16" s="13"/>
      <c r="J16" s="13"/>
      <c r="K16" s="13"/>
      <c r="L16" s="13"/>
      <c r="M16" s="13"/>
      <c r="N16" s="13"/>
      <c r="O16" s="13"/>
      <c r="P16" s="13"/>
      <c r="Q16" s="13"/>
      <c r="R16" s="13"/>
      <c r="S16" s="13"/>
      <c r="T16" s="13"/>
      <c r="U16" s="13"/>
      <c r="V16" s="13"/>
      <c r="W16" s="13"/>
    </row>
    <row r="17" spans="1:23" x14ac:dyDescent="0.2">
      <c r="A17" s="11">
        <v>15</v>
      </c>
      <c r="B17" s="13"/>
      <c r="C17" s="13"/>
      <c r="D17" s="13"/>
      <c r="E17" s="13"/>
      <c r="F17" s="13"/>
      <c r="G17" s="13"/>
      <c r="H17" s="13"/>
      <c r="I17" s="13"/>
      <c r="J17" s="13"/>
      <c r="K17" s="13"/>
      <c r="L17" s="13"/>
      <c r="M17" s="13"/>
      <c r="N17" s="13"/>
      <c r="O17" s="13"/>
      <c r="P17" s="13"/>
      <c r="Q17" s="13"/>
      <c r="R17" s="13"/>
      <c r="S17" s="13"/>
      <c r="T17" s="13"/>
      <c r="U17" s="13"/>
      <c r="V17" s="13"/>
      <c r="W17" s="13"/>
    </row>
    <row r="18" spans="1:23" x14ac:dyDescent="0.2">
      <c r="A18" s="11">
        <v>16</v>
      </c>
      <c r="B18" s="13"/>
      <c r="C18" s="13"/>
      <c r="D18" s="13"/>
      <c r="E18" s="13"/>
      <c r="F18" s="13"/>
      <c r="G18" s="13"/>
      <c r="H18" s="13"/>
      <c r="I18" s="13"/>
      <c r="J18" s="13"/>
      <c r="K18" s="13"/>
      <c r="L18" s="13"/>
      <c r="M18" s="13"/>
      <c r="N18" s="13"/>
      <c r="O18" s="13"/>
      <c r="P18" s="13"/>
      <c r="Q18" s="13"/>
      <c r="R18" s="13"/>
      <c r="S18" s="13"/>
      <c r="T18" s="13"/>
      <c r="U18" s="13"/>
      <c r="V18" s="13"/>
      <c r="W18" s="13"/>
    </row>
    <row r="19" spans="1:23" x14ac:dyDescent="0.2">
      <c r="A19" s="11">
        <v>17</v>
      </c>
      <c r="B19" s="13"/>
      <c r="C19" s="13"/>
      <c r="D19" s="13"/>
      <c r="E19" s="13"/>
      <c r="F19" s="13"/>
      <c r="G19" s="13"/>
      <c r="H19" s="13"/>
      <c r="I19" s="13"/>
      <c r="J19" s="13"/>
      <c r="K19" s="13"/>
      <c r="L19" s="13"/>
      <c r="M19" s="13"/>
      <c r="N19" s="13"/>
      <c r="O19" s="13"/>
      <c r="P19" s="13"/>
      <c r="Q19" s="13"/>
      <c r="R19" s="13"/>
      <c r="S19" s="13"/>
      <c r="T19" s="13"/>
      <c r="U19" s="13"/>
      <c r="V19" s="13"/>
      <c r="W19" s="13"/>
    </row>
    <row r="20" spans="1:23" x14ac:dyDescent="0.2">
      <c r="A20" s="11">
        <v>18</v>
      </c>
      <c r="B20" s="13"/>
      <c r="C20" s="13"/>
      <c r="D20" s="13"/>
      <c r="E20" s="13"/>
      <c r="F20" s="13"/>
      <c r="G20" s="13"/>
      <c r="H20" s="13"/>
      <c r="I20" s="13"/>
      <c r="J20" s="13"/>
      <c r="K20" s="13"/>
      <c r="L20" s="13"/>
      <c r="M20" s="13"/>
      <c r="N20" s="13"/>
      <c r="O20" s="13"/>
      <c r="P20" s="13"/>
      <c r="Q20" s="13"/>
      <c r="R20" s="13"/>
      <c r="S20" s="13"/>
      <c r="T20" s="13"/>
      <c r="U20" s="13"/>
      <c r="V20" s="13"/>
      <c r="W20" s="13"/>
    </row>
    <row r="21" spans="1:23" x14ac:dyDescent="0.2">
      <c r="A21" s="11">
        <v>19</v>
      </c>
      <c r="B21" s="13"/>
      <c r="C21" s="13"/>
      <c r="D21" s="13"/>
      <c r="E21" s="13"/>
      <c r="F21" s="13"/>
      <c r="G21" s="13"/>
      <c r="H21" s="13"/>
      <c r="I21" s="13"/>
      <c r="J21" s="13"/>
      <c r="K21" s="13"/>
      <c r="L21" s="13"/>
      <c r="M21" s="13"/>
      <c r="N21" s="13"/>
      <c r="O21" s="13"/>
      <c r="P21" s="13"/>
      <c r="Q21" s="13"/>
      <c r="R21" s="13"/>
      <c r="S21" s="13"/>
      <c r="T21" s="13"/>
      <c r="U21" s="13"/>
      <c r="V21" s="13"/>
      <c r="W21" s="13"/>
    </row>
    <row r="22" spans="1:23" x14ac:dyDescent="0.2">
      <c r="A22" s="11">
        <v>20</v>
      </c>
      <c r="B22" s="13"/>
      <c r="C22" s="13"/>
      <c r="D22" s="13"/>
      <c r="E22" s="13"/>
      <c r="F22" s="13"/>
      <c r="G22" s="13"/>
      <c r="H22" s="13"/>
      <c r="I22" s="13"/>
      <c r="J22" s="13"/>
      <c r="K22" s="13"/>
      <c r="L22" s="13"/>
      <c r="M22" s="13"/>
      <c r="N22" s="13"/>
      <c r="O22" s="13"/>
      <c r="P22" s="13"/>
      <c r="Q22" s="13"/>
      <c r="R22" s="13"/>
      <c r="S22" s="13"/>
      <c r="T22" s="13"/>
      <c r="U22" s="13"/>
      <c r="V22" s="13"/>
      <c r="W22" s="13"/>
    </row>
    <row r="23" spans="1:23" x14ac:dyDescent="0.2">
      <c r="A23" s="11">
        <v>21</v>
      </c>
      <c r="B23" s="13"/>
      <c r="C23" s="13"/>
      <c r="D23" s="13"/>
      <c r="E23" s="13"/>
      <c r="F23" s="13"/>
      <c r="G23" s="13"/>
      <c r="H23" s="13"/>
      <c r="I23" s="13"/>
      <c r="J23" s="13"/>
      <c r="K23" s="13"/>
      <c r="L23" s="13"/>
      <c r="M23" s="13"/>
      <c r="N23" s="13"/>
      <c r="O23" s="13"/>
      <c r="P23" s="13"/>
      <c r="Q23" s="13"/>
      <c r="R23" s="13"/>
      <c r="S23" s="13"/>
      <c r="T23" s="13"/>
      <c r="U23" s="13"/>
      <c r="V23" s="13"/>
      <c r="W23" s="13"/>
    </row>
    <row r="24" spans="1:23" x14ac:dyDescent="0.2">
      <c r="A24" s="11">
        <v>22</v>
      </c>
      <c r="B24" s="13"/>
      <c r="C24" s="13"/>
      <c r="D24" s="13"/>
      <c r="E24" s="13"/>
      <c r="F24" s="13"/>
      <c r="G24" s="13"/>
      <c r="H24" s="13"/>
      <c r="I24" s="13"/>
      <c r="J24" s="13"/>
      <c r="K24" s="13"/>
      <c r="L24" s="13"/>
      <c r="M24" s="13"/>
      <c r="N24" s="13"/>
      <c r="O24" s="13"/>
      <c r="P24" s="13"/>
      <c r="Q24" s="13"/>
      <c r="R24" s="13"/>
      <c r="S24" s="13"/>
      <c r="T24" s="13"/>
      <c r="U24" s="13"/>
      <c r="V24" s="13"/>
      <c r="W24" s="13"/>
    </row>
    <row r="25" spans="1:23" x14ac:dyDescent="0.2">
      <c r="A25" s="11">
        <v>23</v>
      </c>
      <c r="B25" s="13"/>
      <c r="C25" s="13"/>
      <c r="D25" s="13"/>
      <c r="E25" s="13"/>
      <c r="F25" s="13"/>
      <c r="G25" s="13"/>
      <c r="H25" s="13"/>
      <c r="I25" s="13"/>
      <c r="J25" s="13"/>
      <c r="K25" s="13"/>
      <c r="L25" s="13"/>
      <c r="M25" s="13"/>
      <c r="N25" s="13"/>
      <c r="O25" s="13"/>
      <c r="P25" s="13"/>
      <c r="Q25" s="13"/>
      <c r="R25" s="13"/>
      <c r="S25" s="13"/>
      <c r="T25" s="13"/>
      <c r="U25" s="13"/>
      <c r="V25" s="13"/>
      <c r="W25" s="13"/>
    </row>
    <row r="26" spans="1:23" x14ac:dyDescent="0.2">
      <c r="A26" s="11">
        <v>24</v>
      </c>
      <c r="B26" s="13"/>
      <c r="C26" s="13"/>
      <c r="D26" s="13"/>
      <c r="E26" s="13"/>
      <c r="F26" s="13"/>
      <c r="G26" s="13"/>
      <c r="H26" s="13"/>
      <c r="I26" s="13"/>
      <c r="J26" s="13"/>
      <c r="K26" s="13"/>
      <c r="L26" s="13"/>
      <c r="M26" s="13"/>
      <c r="N26" s="13"/>
      <c r="O26" s="13"/>
      <c r="P26" s="13"/>
      <c r="Q26" s="13"/>
      <c r="R26" s="13"/>
      <c r="S26" s="13"/>
      <c r="T26" s="13"/>
      <c r="U26" s="13"/>
      <c r="V26" s="13"/>
      <c r="W26" s="13"/>
    </row>
    <row r="27" spans="1:23" x14ac:dyDescent="0.2">
      <c r="A27" s="11">
        <v>25</v>
      </c>
      <c r="B27" s="13"/>
      <c r="C27" s="13"/>
      <c r="D27" s="13"/>
      <c r="E27" s="13"/>
      <c r="F27" s="13"/>
      <c r="G27" s="13"/>
      <c r="H27" s="13"/>
      <c r="I27" s="13"/>
      <c r="J27" s="13"/>
      <c r="K27" s="13"/>
      <c r="L27" s="13"/>
      <c r="M27" s="13"/>
      <c r="N27" s="13"/>
      <c r="O27" s="13"/>
      <c r="P27" s="13"/>
      <c r="Q27" s="13"/>
      <c r="R27" s="13"/>
      <c r="S27" s="13"/>
      <c r="T27" s="13"/>
      <c r="U27" s="13"/>
      <c r="V27" s="13"/>
      <c r="W27" s="13"/>
    </row>
    <row r="28" spans="1:23" x14ac:dyDescent="0.2">
      <c r="A28" s="11">
        <v>26</v>
      </c>
      <c r="B28" s="13"/>
      <c r="C28" s="13"/>
      <c r="D28" s="13"/>
      <c r="E28" s="13"/>
      <c r="F28" s="13"/>
      <c r="G28" s="13"/>
      <c r="H28" s="13"/>
      <c r="I28" s="13"/>
      <c r="J28" s="13"/>
      <c r="K28" s="13"/>
      <c r="L28" s="13"/>
      <c r="M28" s="13"/>
      <c r="N28" s="13"/>
      <c r="O28" s="13"/>
      <c r="P28" s="13"/>
      <c r="Q28" s="13"/>
      <c r="R28" s="13"/>
      <c r="S28" s="13"/>
      <c r="T28" s="13"/>
      <c r="U28" s="13"/>
      <c r="V28" s="13"/>
      <c r="W28" s="13"/>
    </row>
    <row r="29" spans="1:23" x14ac:dyDescent="0.2">
      <c r="A29" s="11">
        <v>27</v>
      </c>
      <c r="B29" s="13"/>
      <c r="C29" s="13"/>
      <c r="D29" s="13"/>
      <c r="E29" s="13"/>
      <c r="F29" s="13"/>
      <c r="G29" s="13"/>
      <c r="H29" s="13"/>
      <c r="I29" s="13"/>
      <c r="J29" s="13"/>
      <c r="K29" s="13"/>
      <c r="L29" s="13"/>
      <c r="M29" s="13"/>
      <c r="N29" s="13"/>
      <c r="O29" s="13"/>
      <c r="P29" s="13"/>
      <c r="Q29" s="13"/>
      <c r="R29" s="13"/>
      <c r="S29" s="13"/>
      <c r="T29" s="13"/>
      <c r="U29" s="13"/>
      <c r="V29" s="13"/>
      <c r="W29" s="13"/>
    </row>
    <row r="30" spans="1:23" x14ac:dyDescent="0.2">
      <c r="A30" s="11">
        <v>28</v>
      </c>
      <c r="B30" s="13"/>
      <c r="C30" s="13"/>
      <c r="D30" s="13"/>
      <c r="E30" s="13"/>
      <c r="F30" s="13"/>
      <c r="G30" s="13"/>
      <c r="H30" s="13"/>
      <c r="I30" s="13"/>
      <c r="J30" s="13"/>
      <c r="K30" s="13"/>
      <c r="L30" s="13"/>
      <c r="M30" s="13"/>
      <c r="N30" s="13"/>
      <c r="O30" s="13"/>
      <c r="P30" s="13"/>
      <c r="Q30" s="13"/>
      <c r="R30" s="13"/>
      <c r="S30" s="13"/>
      <c r="T30" s="13"/>
      <c r="U30" s="13"/>
      <c r="V30" s="13"/>
      <c r="W30" s="13"/>
    </row>
    <row r="31" spans="1:23" x14ac:dyDescent="0.2">
      <c r="A31" s="11">
        <v>29</v>
      </c>
      <c r="B31" s="13"/>
      <c r="C31" s="13"/>
      <c r="D31" s="13"/>
      <c r="E31" s="13"/>
      <c r="F31" s="13"/>
      <c r="G31" s="13"/>
      <c r="H31" s="13"/>
      <c r="I31" s="13"/>
      <c r="J31" s="13"/>
      <c r="K31" s="13"/>
      <c r="L31" s="13"/>
      <c r="M31" s="13"/>
      <c r="N31" s="13"/>
      <c r="O31" s="13"/>
      <c r="P31" s="13"/>
      <c r="Q31" s="13"/>
      <c r="R31" s="13"/>
      <c r="S31" s="13"/>
      <c r="T31" s="13"/>
      <c r="U31" s="13"/>
      <c r="V31" s="13"/>
      <c r="W31" s="13"/>
    </row>
    <row r="32" spans="1:23" x14ac:dyDescent="0.2">
      <c r="A32" s="11">
        <v>30</v>
      </c>
      <c r="B32" s="13"/>
      <c r="C32" s="13"/>
      <c r="D32" s="13"/>
      <c r="E32" s="13"/>
      <c r="F32" s="13"/>
      <c r="G32" s="13"/>
      <c r="H32" s="13"/>
      <c r="I32" s="13"/>
      <c r="J32" s="13"/>
      <c r="K32" s="13"/>
      <c r="L32" s="13"/>
      <c r="M32" s="13"/>
      <c r="N32" s="13"/>
      <c r="O32" s="13"/>
      <c r="P32" s="13"/>
      <c r="Q32" s="13"/>
      <c r="R32" s="13"/>
      <c r="S32" s="13"/>
      <c r="T32" s="13"/>
      <c r="U32" s="13"/>
      <c r="V32" s="13"/>
      <c r="W32" s="13"/>
    </row>
    <row r="33" spans="1:23" x14ac:dyDescent="0.2">
      <c r="A33" s="11">
        <v>31</v>
      </c>
      <c r="B33" s="13"/>
      <c r="C33" s="13"/>
      <c r="D33" s="13"/>
      <c r="E33" s="13"/>
      <c r="F33" s="13"/>
      <c r="G33" s="13"/>
      <c r="H33" s="13"/>
      <c r="I33" s="13"/>
      <c r="J33" s="13"/>
      <c r="K33" s="13"/>
      <c r="L33" s="13"/>
      <c r="M33" s="13"/>
      <c r="N33" s="13"/>
      <c r="O33" s="13"/>
      <c r="P33" s="13"/>
      <c r="Q33" s="13"/>
      <c r="R33" s="13"/>
      <c r="S33" s="13"/>
      <c r="T33" s="13"/>
      <c r="U33" s="13"/>
      <c r="V33" s="13"/>
      <c r="W33" s="13"/>
    </row>
    <row r="34" spans="1:23" x14ac:dyDescent="0.2">
      <c r="A34" s="11">
        <v>32</v>
      </c>
      <c r="B34" s="13"/>
      <c r="C34" s="13"/>
      <c r="D34" s="13"/>
      <c r="E34" s="13"/>
      <c r="F34" s="13"/>
      <c r="G34" s="13"/>
      <c r="H34" s="13"/>
      <c r="I34" s="13"/>
      <c r="J34" s="13"/>
      <c r="K34" s="13"/>
      <c r="L34" s="13"/>
      <c r="M34" s="13"/>
      <c r="N34" s="13"/>
      <c r="O34" s="13"/>
      <c r="P34" s="13"/>
      <c r="Q34" s="13"/>
      <c r="R34" s="13"/>
      <c r="S34" s="13"/>
      <c r="T34" s="13"/>
      <c r="U34" s="13"/>
      <c r="V34" s="13"/>
      <c r="W34" s="13"/>
    </row>
  </sheetData>
  <mergeCells count="1">
    <mergeCell ref="L1:W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44"/>
  <sheetViews>
    <sheetView zoomScale="90" zoomScaleNormal="90" workbookViewId="0">
      <selection activeCell="A15" sqref="A15"/>
    </sheetView>
  </sheetViews>
  <sheetFormatPr baseColWidth="10" defaultRowHeight="12.75" x14ac:dyDescent="0.2"/>
  <cols>
    <col min="1" max="1" width="3.28515625" style="10" customWidth="1"/>
    <col min="2" max="3" width="18.5703125" style="10" customWidth="1"/>
    <col min="4" max="4" width="22.42578125" style="10" customWidth="1"/>
    <col min="5" max="8" width="11.42578125" style="10" customWidth="1"/>
    <col min="9" max="9" width="28.7109375" style="10" customWidth="1"/>
    <col min="10" max="10" width="17" style="10" bestFit="1" customWidth="1"/>
    <col min="11" max="11" width="24.28515625" style="10" bestFit="1" customWidth="1"/>
    <col min="12" max="12" width="16.42578125" style="10" customWidth="1"/>
    <col min="13" max="15" width="6" style="10" customWidth="1"/>
    <col min="16" max="16" width="14.85546875" style="10" customWidth="1"/>
    <col min="17" max="17" width="18.28515625" style="10" customWidth="1"/>
    <col min="18" max="19" width="16" style="10" customWidth="1"/>
    <col min="20" max="20" width="21.42578125" style="10" customWidth="1"/>
    <col min="21" max="16384" width="11.42578125" style="10"/>
  </cols>
  <sheetData>
    <row r="1" spans="1:20" ht="30" customHeight="1" x14ac:dyDescent="0.2">
      <c r="A1" s="232"/>
      <c r="B1" s="228" t="s">
        <v>66</v>
      </c>
      <c r="C1" s="228" t="s">
        <v>67</v>
      </c>
      <c r="D1" s="228" t="s">
        <v>68</v>
      </c>
      <c r="E1" s="227" t="s">
        <v>69</v>
      </c>
      <c r="F1" s="227"/>
      <c r="G1" s="227"/>
      <c r="H1" s="228" t="s">
        <v>70</v>
      </c>
      <c r="I1" s="228" t="s">
        <v>71</v>
      </c>
      <c r="J1" s="228" t="s">
        <v>72</v>
      </c>
      <c r="K1" s="228"/>
      <c r="L1" s="228"/>
      <c r="M1" s="228" t="s">
        <v>73</v>
      </c>
      <c r="N1" s="228"/>
      <c r="O1" s="228"/>
      <c r="P1" s="228"/>
      <c r="Q1" s="228" t="s">
        <v>74</v>
      </c>
      <c r="R1" s="228" t="s">
        <v>75</v>
      </c>
      <c r="S1" s="230" t="s">
        <v>96</v>
      </c>
      <c r="T1" s="228" t="s">
        <v>97</v>
      </c>
    </row>
    <row r="2" spans="1:20" ht="45" x14ac:dyDescent="0.2">
      <c r="A2" s="232"/>
      <c r="B2" s="230"/>
      <c r="C2" s="228"/>
      <c r="D2" s="228"/>
      <c r="E2" s="3" t="s">
        <v>76</v>
      </c>
      <c r="F2" s="3" t="s">
        <v>77</v>
      </c>
      <c r="G2" s="3" t="s">
        <v>78</v>
      </c>
      <c r="H2" s="228"/>
      <c r="I2" s="228"/>
      <c r="J2" s="4" t="s">
        <v>79</v>
      </c>
      <c r="K2" s="4" t="s">
        <v>80</v>
      </c>
      <c r="L2" s="4" t="s">
        <v>81</v>
      </c>
      <c r="M2" s="4" t="s">
        <v>82</v>
      </c>
      <c r="N2" s="3" t="s">
        <v>83</v>
      </c>
      <c r="O2" s="3" t="s">
        <v>84</v>
      </c>
      <c r="P2" s="4" t="s">
        <v>85</v>
      </c>
      <c r="Q2" s="228"/>
      <c r="R2" s="228"/>
      <c r="S2" s="231"/>
      <c r="T2" s="228"/>
    </row>
    <row r="3" spans="1:20" x14ac:dyDescent="0.2">
      <c r="A3" s="11">
        <v>1</v>
      </c>
      <c r="B3" s="11"/>
      <c r="C3" s="11"/>
      <c r="D3" s="11"/>
      <c r="E3" s="11"/>
      <c r="F3" s="11"/>
      <c r="G3" s="11"/>
      <c r="H3" s="11"/>
      <c r="I3" s="11"/>
      <c r="J3" s="11"/>
      <c r="K3" s="11"/>
      <c r="L3" s="11"/>
      <c r="M3" s="11"/>
      <c r="N3" s="11"/>
      <c r="O3" s="11"/>
      <c r="P3" s="11"/>
      <c r="Q3" s="11"/>
      <c r="R3" s="11"/>
      <c r="S3" s="11"/>
      <c r="T3" s="11"/>
    </row>
    <row r="4" spans="1:20" x14ac:dyDescent="0.2">
      <c r="A4" s="11">
        <v>2</v>
      </c>
      <c r="B4" s="11"/>
      <c r="C4" s="11"/>
      <c r="D4" s="11"/>
      <c r="E4" s="11"/>
      <c r="F4" s="11"/>
      <c r="G4" s="11"/>
      <c r="H4" s="11"/>
      <c r="I4" s="11"/>
      <c r="J4" s="11"/>
      <c r="K4" s="11"/>
      <c r="L4" s="11"/>
      <c r="M4" s="11"/>
      <c r="N4" s="11"/>
      <c r="O4" s="11"/>
      <c r="P4" s="11"/>
      <c r="Q4" s="11"/>
      <c r="R4" s="11"/>
      <c r="S4" s="11"/>
      <c r="T4" s="11"/>
    </row>
    <row r="5" spans="1:20" x14ac:dyDescent="0.2">
      <c r="A5" s="11">
        <v>3</v>
      </c>
      <c r="B5" s="11"/>
      <c r="C5" s="11"/>
      <c r="D5" s="11"/>
      <c r="E5" s="11"/>
      <c r="F5" s="11"/>
      <c r="G5" s="11"/>
      <c r="H5" s="11"/>
      <c r="I5" s="11"/>
      <c r="J5" s="11"/>
      <c r="K5" s="11"/>
      <c r="L5" s="11"/>
      <c r="M5" s="11"/>
      <c r="N5" s="11"/>
      <c r="O5" s="11"/>
      <c r="P5" s="11"/>
      <c r="Q5" s="11"/>
      <c r="R5" s="11"/>
      <c r="S5" s="11"/>
      <c r="T5" s="11"/>
    </row>
    <row r="6" spans="1:20" x14ac:dyDescent="0.2">
      <c r="A6" s="11">
        <v>4</v>
      </c>
      <c r="B6" s="11"/>
      <c r="C6" s="11"/>
      <c r="D6" s="11"/>
      <c r="E6" s="11"/>
      <c r="F6" s="11"/>
      <c r="G6" s="11"/>
      <c r="H6" s="11"/>
      <c r="I6" s="11"/>
      <c r="J6" s="11"/>
      <c r="K6" s="11"/>
      <c r="L6" s="11"/>
      <c r="M6" s="11"/>
      <c r="N6" s="11"/>
      <c r="O6" s="11"/>
      <c r="P6" s="11"/>
      <c r="Q6" s="11"/>
      <c r="R6" s="11"/>
      <c r="S6" s="11"/>
      <c r="T6" s="11"/>
    </row>
    <row r="7" spans="1:20" x14ac:dyDescent="0.2">
      <c r="A7" s="11">
        <v>5</v>
      </c>
      <c r="B7" s="11"/>
      <c r="C7" s="11"/>
      <c r="D7" s="11"/>
      <c r="E7" s="11"/>
      <c r="F7" s="11"/>
      <c r="G7" s="11"/>
      <c r="H7" s="11"/>
      <c r="I7" s="11"/>
      <c r="J7" s="11"/>
      <c r="K7" s="11"/>
      <c r="L7" s="11"/>
      <c r="M7" s="11"/>
      <c r="N7" s="11"/>
      <c r="O7" s="11"/>
      <c r="P7" s="11"/>
      <c r="Q7" s="11"/>
      <c r="R7" s="11"/>
      <c r="S7" s="11"/>
      <c r="T7" s="11"/>
    </row>
    <row r="8" spans="1:20" x14ac:dyDescent="0.2">
      <c r="A8" s="11">
        <v>6</v>
      </c>
      <c r="B8" s="11"/>
      <c r="C8" s="11"/>
      <c r="D8" s="11"/>
      <c r="E8" s="11"/>
      <c r="F8" s="11"/>
      <c r="G8" s="11"/>
      <c r="H8" s="11"/>
      <c r="I8" s="11"/>
      <c r="J8" s="11"/>
      <c r="K8" s="11"/>
      <c r="L8" s="11"/>
      <c r="M8" s="11"/>
      <c r="N8" s="11"/>
      <c r="O8" s="11"/>
      <c r="P8" s="11"/>
      <c r="Q8" s="11"/>
      <c r="R8" s="11"/>
      <c r="S8" s="11"/>
      <c r="T8" s="11"/>
    </row>
    <row r="9" spans="1:20" x14ac:dyDescent="0.2">
      <c r="A9" s="11">
        <v>7</v>
      </c>
      <c r="B9" s="11"/>
      <c r="C9" s="11"/>
      <c r="D9" s="11"/>
      <c r="E9" s="11"/>
      <c r="F9" s="11"/>
      <c r="G9" s="11"/>
      <c r="H9" s="11"/>
      <c r="I9" s="11"/>
      <c r="J9" s="11"/>
      <c r="K9" s="11"/>
      <c r="L9" s="11"/>
      <c r="M9" s="11"/>
      <c r="N9" s="11"/>
      <c r="O9" s="11"/>
      <c r="P9" s="11"/>
      <c r="Q9" s="11"/>
      <c r="R9" s="11"/>
      <c r="S9" s="11"/>
      <c r="T9" s="11"/>
    </row>
    <row r="10" spans="1:20" x14ac:dyDescent="0.2">
      <c r="A10" s="11">
        <v>8</v>
      </c>
      <c r="B10" s="11"/>
      <c r="C10" s="11"/>
      <c r="D10" s="11"/>
      <c r="E10" s="11"/>
      <c r="F10" s="11"/>
      <c r="G10" s="11"/>
      <c r="H10" s="11"/>
      <c r="I10" s="11"/>
      <c r="J10" s="11"/>
      <c r="K10" s="11"/>
      <c r="L10" s="11"/>
      <c r="M10" s="11"/>
      <c r="N10" s="11"/>
      <c r="O10" s="11"/>
      <c r="P10" s="11"/>
      <c r="Q10" s="11"/>
      <c r="R10" s="11"/>
      <c r="S10" s="11"/>
      <c r="T10" s="11"/>
    </row>
    <row r="11" spans="1:20" x14ac:dyDescent="0.2">
      <c r="A11" s="11">
        <v>9</v>
      </c>
      <c r="B11" s="11"/>
      <c r="C11" s="11"/>
      <c r="D11" s="11"/>
      <c r="E11" s="11"/>
      <c r="F11" s="11"/>
      <c r="G11" s="11"/>
      <c r="H11" s="11"/>
      <c r="I11" s="11"/>
      <c r="J11" s="11"/>
      <c r="K11" s="11"/>
      <c r="L11" s="11"/>
      <c r="M11" s="11"/>
      <c r="N11" s="11"/>
      <c r="O11" s="11"/>
      <c r="P11" s="11"/>
      <c r="Q11" s="11"/>
      <c r="R11" s="11"/>
      <c r="S11" s="11"/>
      <c r="T11" s="11"/>
    </row>
    <row r="12" spans="1:20" x14ac:dyDescent="0.2">
      <c r="A12" s="11">
        <v>10</v>
      </c>
      <c r="B12" s="11"/>
      <c r="C12" s="11"/>
      <c r="D12" s="11"/>
      <c r="E12" s="11"/>
      <c r="F12" s="11"/>
      <c r="G12" s="11"/>
      <c r="H12" s="11"/>
      <c r="I12" s="11"/>
      <c r="J12" s="11"/>
      <c r="K12" s="11"/>
      <c r="L12" s="11"/>
      <c r="M12" s="11"/>
      <c r="N12" s="11"/>
      <c r="O12" s="11"/>
      <c r="P12" s="11"/>
      <c r="Q12" s="11"/>
      <c r="R12" s="11"/>
      <c r="S12" s="11"/>
      <c r="T12" s="11"/>
    </row>
    <row r="13" spans="1:20" x14ac:dyDescent="0.2">
      <c r="A13" s="11">
        <v>11</v>
      </c>
      <c r="B13" s="11"/>
      <c r="C13" s="11"/>
      <c r="D13" s="11"/>
      <c r="E13" s="11"/>
      <c r="F13" s="11"/>
      <c r="G13" s="11"/>
      <c r="H13" s="11"/>
      <c r="I13" s="11"/>
      <c r="J13" s="11"/>
      <c r="K13" s="11"/>
      <c r="L13" s="11"/>
      <c r="M13" s="11"/>
      <c r="N13" s="11"/>
      <c r="O13" s="11"/>
      <c r="P13" s="11"/>
      <c r="Q13" s="11"/>
      <c r="R13" s="11"/>
      <c r="S13" s="11"/>
      <c r="T13" s="11"/>
    </row>
    <row r="14" spans="1:20" x14ac:dyDescent="0.2">
      <c r="A14" s="11">
        <v>12</v>
      </c>
      <c r="B14" s="11"/>
      <c r="C14" s="11"/>
      <c r="D14" s="11"/>
      <c r="E14" s="11"/>
      <c r="F14" s="11"/>
      <c r="G14" s="11"/>
      <c r="H14" s="11"/>
      <c r="I14" s="11"/>
      <c r="J14" s="11"/>
      <c r="K14" s="11"/>
      <c r="L14" s="11"/>
      <c r="M14" s="11"/>
      <c r="N14" s="11"/>
      <c r="O14" s="11"/>
      <c r="P14" s="11"/>
      <c r="Q14" s="11"/>
      <c r="R14" s="11"/>
      <c r="S14" s="11"/>
      <c r="T14" s="11"/>
    </row>
    <row r="15" spans="1:20" x14ac:dyDescent="0.2">
      <c r="A15" s="11">
        <v>13</v>
      </c>
      <c r="B15" s="11"/>
      <c r="C15" s="11"/>
      <c r="D15" s="11"/>
      <c r="E15" s="11"/>
      <c r="F15" s="11"/>
      <c r="G15" s="11"/>
      <c r="H15" s="11"/>
      <c r="I15" s="11"/>
      <c r="J15" s="11"/>
      <c r="K15" s="11"/>
      <c r="L15" s="11"/>
      <c r="M15" s="11"/>
      <c r="N15" s="11"/>
      <c r="O15" s="11"/>
      <c r="P15" s="11"/>
      <c r="Q15" s="11"/>
      <c r="R15" s="11"/>
      <c r="S15" s="11"/>
      <c r="T15" s="11"/>
    </row>
    <row r="16" spans="1:20" x14ac:dyDescent="0.2">
      <c r="A16" s="11">
        <v>14</v>
      </c>
      <c r="B16" s="11"/>
      <c r="C16" s="11"/>
      <c r="D16" s="11"/>
      <c r="E16" s="11"/>
      <c r="F16" s="11"/>
      <c r="G16" s="11"/>
      <c r="H16" s="11"/>
      <c r="I16" s="11"/>
      <c r="J16" s="11"/>
      <c r="K16" s="11"/>
      <c r="L16" s="11"/>
      <c r="M16" s="11"/>
      <c r="N16" s="11"/>
      <c r="O16" s="11"/>
      <c r="P16" s="11"/>
      <c r="Q16" s="11"/>
      <c r="R16" s="11"/>
      <c r="S16" s="11"/>
      <c r="T16" s="11"/>
    </row>
    <row r="17" spans="1:20" x14ac:dyDescent="0.2">
      <c r="A17" s="11">
        <v>15</v>
      </c>
      <c r="B17" s="11"/>
      <c r="C17" s="11"/>
      <c r="D17" s="11"/>
      <c r="E17" s="11"/>
      <c r="F17" s="11"/>
      <c r="G17" s="11"/>
      <c r="H17" s="11"/>
      <c r="I17" s="11"/>
      <c r="J17" s="11"/>
      <c r="K17" s="11"/>
      <c r="L17" s="11"/>
      <c r="M17" s="11"/>
      <c r="N17" s="11"/>
      <c r="O17" s="11"/>
      <c r="P17" s="11"/>
      <c r="Q17" s="11"/>
      <c r="R17" s="11"/>
      <c r="S17" s="11"/>
      <c r="T17" s="11"/>
    </row>
    <row r="18" spans="1:20" x14ac:dyDescent="0.2">
      <c r="A18" s="11">
        <v>16</v>
      </c>
      <c r="B18" s="11"/>
      <c r="C18" s="11"/>
      <c r="D18" s="11"/>
      <c r="E18" s="11"/>
      <c r="F18" s="11"/>
      <c r="G18" s="11"/>
      <c r="H18" s="11"/>
      <c r="I18" s="11"/>
      <c r="J18" s="11"/>
      <c r="K18" s="11"/>
      <c r="L18" s="11"/>
      <c r="M18" s="11"/>
      <c r="N18" s="11"/>
      <c r="O18" s="11"/>
      <c r="P18" s="11"/>
      <c r="Q18" s="11"/>
      <c r="R18" s="11"/>
      <c r="S18" s="11"/>
      <c r="T18" s="11"/>
    </row>
    <row r="19" spans="1:20" x14ac:dyDescent="0.2">
      <c r="A19" s="11">
        <v>17</v>
      </c>
      <c r="B19" s="11"/>
      <c r="C19" s="11"/>
      <c r="D19" s="11"/>
      <c r="E19" s="11"/>
      <c r="F19" s="11"/>
      <c r="G19" s="11"/>
      <c r="H19" s="11"/>
      <c r="I19" s="11"/>
      <c r="J19" s="11"/>
      <c r="K19" s="11"/>
      <c r="L19" s="11"/>
      <c r="M19" s="11"/>
      <c r="N19" s="11"/>
      <c r="O19" s="11"/>
      <c r="P19" s="11"/>
      <c r="Q19" s="11"/>
      <c r="R19" s="11"/>
      <c r="S19" s="11"/>
      <c r="T19" s="11"/>
    </row>
    <row r="20" spans="1:20" x14ac:dyDescent="0.2">
      <c r="A20" s="11">
        <v>18</v>
      </c>
      <c r="B20" s="11"/>
      <c r="C20" s="11"/>
      <c r="D20" s="11"/>
      <c r="E20" s="11"/>
      <c r="F20" s="11"/>
      <c r="G20" s="11"/>
      <c r="H20" s="11"/>
      <c r="I20" s="11"/>
      <c r="J20" s="11"/>
      <c r="K20" s="11"/>
      <c r="L20" s="11"/>
      <c r="M20" s="11"/>
      <c r="N20" s="11"/>
      <c r="O20" s="11"/>
      <c r="P20" s="11"/>
      <c r="Q20" s="11"/>
      <c r="R20" s="11"/>
      <c r="S20" s="11"/>
      <c r="T20" s="11"/>
    </row>
    <row r="21" spans="1:20" x14ac:dyDescent="0.2">
      <c r="A21" s="11">
        <v>19</v>
      </c>
      <c r="B21" s="11"/>
      <c r="C21" s="11"/>
      <c r="D21" s="11"/>
      <c r="E21" s="11"/>
      <c r="F21" s="11"/>
      <c r="G21" s="11"/>
      <c r="H21" s="11"/>
      <c r="I21" s="11"/>
      <c r="J21" s="11"/>
      <c r="K21" s="11"/>
      <c r="L21" s="11"/>
      <c r="M21" s="11"/>
      <c r="N21" s="11"/>
      <c r="O21" s="11"/>
      <c r="P21" s="11"/>
      <c r="Q21" s="11"/>
      <c r="R21" s="11"/>
      <c r="S21" s="11"/>
      <c r="T21" s="11"/>
    </row>
    <row r="22" spans="1:20" x14ac:dyDescent="0.2">
      <c r="A22" s="11">
        <v>20</v>
      </c>
      <c r="B22" s="11"/>
      <c r="C22" s="11"/>
      <c r="D22" s="11"/>
      <c r="E22" s="11"/>
      <c r="F22" s="11"/>
      <c r="G22" s="11"/>
      <c r="H22" s="11"/>
      <c r="I22" s="11"/>
      <c r="J22" s="11"/>
      <c r="K22" s="11"/>
      <c r="L22" s="11"/>
      <c r="M22" s="11"/>
      <c r="N22" s="11"/>
      <c r="O22" s="11"/>
      <c r="P22" s="11"/>
      <c r="Q22" s="11"/>
      <c r="R22" s="11"/>
      <c r="S22" s="11"/>
      <c r="T22" s="11"/>
    </row>
    <row r="23" spans="1:20" x14ac:dyDescent="0.2">
      <c r="A23" s="11">
        <v>21</v>
      </c>
      <c r="B23" s="11"/>
      <c r="C23" s="11"/>
      <c r="D23" s="11"/>
      <c r="E23" s="11"/>
      <c r="F23" s="11"/>
      <c r="G23" s="11"/>
      <c r="H23" s="11"/>
      <c r="I23" s="11"/>
      <c r="J23" s="11"/>
      <c r="K23" s="11"/>
      <c r="L23" s="11"/>
      <c r="M23" s="11"/>
      <c r="N23" s="11"/>
      <c r="O23" s="11"/>
      <c r="P23" s="11"/>
      <c r="Q23" s="11"/>
      <c r="R23" s="11"/>
      <c r="S23" s="11"/>
      <c r="T23" s="11"/>
    </row>
    <row r="24" spans="1:20" x14ac:dyDescent="0.2">
      <c r="A24" s="11">
        <v>22</v>
      </c>
      <c r="B24" s="11"/>
      <c r="C24" s="11"/>
      <c r="D24" s="11"/>
      <c r="E24" s="11"/>
      <c r="F24" s="11"/>
      <c r="G24" s="11"/>
      <c r="H24" s="11"/>
      <c r="I24" s="11"/>
      <c r="J24" s="11"/>
      <c r="K24" s="11"/>
      <c r="L24" s="11"/>
      <c r="M24" s="11"/>
      <c r="N24" s="11"/>
      <c r="O24" s="11"/>
      <c r="P24" s="11"/>
      <c r="Q24" s="11"/>
      <c r="R24" s="11"/>
      <c r="S24" s="11"/>
      <c r="T24" s="11"/>
    </row>
    <row r="25" spans="1:20" x14ac:dyDescent="0.2">
      <c r="A25" s="11">
        <v>23</v>
      </c>
      <c r="B25" s="11"/>
      <c r="C25" s="11"/>
      <c r="D25" s="11"/>
      <c r="E25" s="11"/>
      <c r="F25" s="11"/>
      <c r="G25" s="11"/>
      <c r="H25" s="11"/>
      <c r="I25" s="11"/>
      <c r="J25" s="11"/>
      <c r="K25" s="11"/>
      <c r="L25" s="11"/>
      <c r="M25" s="11"/>
      <c r="N25" s="11"/>
      <c r="O25" s="11"/>
      <c r="P25" s="11"/>
      <c r="Q25" s="11"/>
      <c r="R25" s="11"/>
      <c r="S25" s="11"/>
      <c r="T25" s="11"/>
    </row>
    <row r="26" spans="1:20" x14ac:dyDescent="0.2">
      <c r="A26" s="11">
        <v>24</v>
      </c>
      <c r="B26" s="11"/>
      <c r="C26" s="11"/>
      <c r="D26" s="11"/>
      <c r="E26" s="11"/>
      <c r="F26" s="11"/>
      <c r="G26" s="11"/>
      <c r="H26" s="11"/>
      <c r="I26" s="11"/>
      <c r="J26" s="11"/>
      <c r="K26" s="11"/>
      <c r="L26" s="11"/>
      <c r="M26" s="11"/>
      <c r="N26" s="11"/>
      <c r="O26" s="11"/>
      <c r="P26" s="11"/>
      <c r="Q26" s="11"/>
      <c r="R26" s="11"/>
      <c r="S26" s="11"/>
      <c r="T26" s="11"/>
    </row>
    <row r="27" spans="1:20" x14ac:dyDescent="0.2">
      <c r="A27" s="11">
        <v>25</v>
      </c>
      <c r="B27" s="11"/>
      <c r="C27" s="11"/>
      <c r="D27" s="11"/>
      <c r="E27" s="11"/>
      <c r="F27" s="11"/>
      <c r="G27" s="11"/>
      <c r="H27" s="11"/>
      <c r="I27" s="11"/>
      <c r="J27" s="11"/>
      <c r="K27" s="11"/>
      <c r="L27" s="11"/>
      <c r="M27" s="11"/>
      <c r="N27" s="11"/>
      <c r="O27" s="11"/>
      <c r="P27" s="11"/>
      <c r="Q27" s="11"/>
      <c r="R27" s="11"/>
      <c r="S27" s="11"/>
      <c r="T27" s="11"/>
    </row>
    <row r="28" spans="1:20" x14ac:dyDescent="0.2">
      <c r="A28" s="11">
        <v>26</v>
      </c>
      <c r="B28" s="11"/>
      <c r="C28" s="11"/>
      <c r="D28" s="11"/>
      <c r="E28" s="11"/>
      <c r="F28" s="11"/>
      <c r="G28" s="11"/>
      <c r="H28" s="11"/>
      <c r="I28" s="11"/>
      <c r="J28" s="11"/>
      <c r="K28" s="11"/>
      <c r="L28" s="11"/>
      <c r="M28" s="11"/>
      <c r="N28" s="11"/>
      <c r="O28" s="11"/>
      <c r="P28" s="11"/>
      <c r="Q28" s="11"/>
      <c r="R28" s="11"/>
      <c r="S28" s="11"/>
      <c r="T28" s="11"/>
    </row>
    <row r="29" spans="1:20" x14ac:dyDescent="0.2">
      <c r="A29" s="11">
        <v>27</v>
      </c>
      <c r="B29" s="11"/>
      <c r="C29" s="11"/>
      <c r="D29" s="11"/>
      <c r="E29" s="11"/>
      <c r="F29" s="11"/>
      <c r="G29" s="11"/>
      <c r="H29" s="11"/>
      <c r="I29" s="11"/>
      <c r="J29" s="11"/>
      <c r="K29" s="11"/>
      <c r="L29" s="11"/>
      <c r="M29" s="11"/>
      <c r="N29" s="11"/>
      <c r="O29" s="11"/>
      <c r="P29" s="11"/>
      <c r="Q29" s="11"/>
      <c r="R29" s="11"/>
      <c r="S29" s="11"/>
      <c r="T29" s="11"/>
    </row>
    <row r="30" spans="1:20" x14ac:dyDescent="0.2">
      <c r="A30" s="11">
        <v>28</v>
      </c>
      <c r="B30" s="11"/>
      <c r="C30" s="11"/>
      <c r="D30" s="11"/>
      <c r="E30" s="11"/>
      <c r="F30" s="11"/>
      <c r="G30" s="11"/>
      <c r="H30" s="11"/>
      <c r="I30" s="11"/>
      <c r="J30" s="11"/>
      <c r="K30" s="11"/>
      <c r="L30" s="11"/>
      <c r="M30" s="11"/>
      <c r="N30" s="11"/>
      <c r="O30" s="11"/>
      <c r="P30" s="11"/>
      <c r="Q30" s="11"/>
      <c r="R30" s="11"/>
      <c r="S30" s="11"/>
      <c r="T30" s="11"/>
    </row>
    <row r="31" spans="1:20" x14ac:dyDescent="0.2">
      <c r="A31" s="11">
        <v>29</v>
      </c>
      <c r="B31" s="11"/>
      <c r="C31" s="11"/>
      <c r="D31" s="11"/>
      <c r="E31" s="11"/>
      <c r="F31" s="11"/>
      <c r="G31" s="11"/>
      <c r="H31" s="11"/>
      <c r="I31" s="11"/>
      <c r="J31" s="11"/>
      <c r="K31" s="11"/>
      <c r="L31" s="11"/>
      <c r="M31" s="11"/>
      <c r="N31" s="11"/>
      <c r="O31" s="11"/>
      <c r="P31" s="11"/>
      <c r="Q31" s="11"/>
      <c r="R31" s="11"/>
      <c r="S31" s="11"/>
      <c r="T31" s="11"/>
    </row>
    <row r="32" spans="1:20" x14ac:dyDescent="0.2">
      <c r="A32" s="11">
        <v>30</v>
      </c>
      <c r="B32" s="11"/>
      <c r="C32" s="11"/>
      <c r="D32" s="11"/>
      <c r="E32" s="11"/>
      <c r="F32" s="11"/>
      <c r="G32" s="11"/>
      <c r="H32" s="11"/>
      <c r="I32" s="11"/>
      <c r="J32" s="11"/>
      <c r="K32" s="11"/>
      <c r="L32" s="11"/>
      <c r="M32" s="11"/>
      <c r="N32" s="11"/>
      <c r="O32" s="11"/>
      <c r="P32" s="11"/>
      <c r="Q32" s="11"/>
      <c r="R32" s="11"/>
      <c r="S32" s="11"/>
      <c r="T32" s="11"/>
    </row>
    <row r="33" spans="1:20" x14ac:dyDescent="0.2">
      <c r="A33" s="11">
        <v>31</v>
      </c>
      <c r="B33" s="11"/>
      <c r="C33" s="11"/>
      <c r="D33" s="11"/>
      <c r="E33" s="11"/>
      <c r="F33" s="11"/>
      <c r="G33" s="11"/>
      <c r="H33" s="11"/>
      <c r="I33" s="11"/>
      <c r="J33" s="11"/>
      <c r="K33" s="11"/>
      <c r="L33" s="11"/>
      <c r="M33" s="11"/>
      <c r="N33" s="11"/>
      <c r="O33" s="11"/>
      <c r="P33" s="11"/>
      <c r="Q33" s="11"/>
      <c r="R33" s="11"/>
      <c r="S33" s="11"/>
      <c r="T33" s="11"/>
    </row>
    <row r="34" spans="1:20" x14ac:dyDescent="0.2">
      <c r="A34" s="11">
        <v>32</v>
      </c>
      <c r="B34" s="11"/>
      <c r="C34" s="11"/>
      <c r="D34" s="11"/>
      <c r="E34" s="11"/>
      <c r="F34" s="11"/>
      <c r="G34" s="11"/>
      <c r="H34" s="11"/>
      <c r="I34" s="11"/>
      <c r="J34" s="11"/>
      <c r="K34" s="11"/>
      <c r="L34" s="11"/>
      <c r="M34" s="11"/>
      <c r="N34" s="11"/>
      <c r="O34" s="11"/>
      <c r="P34" s="11"/>
      <c r="Q34" s="11"/>
      <c r="R34" s="11"/>
      <c r="S34" s="11"/>
      <c r="T34" s="11"/>
    </row>
    <row r="35" spans="1:20" x14ac:dyDescent="0.2">
      <c r="A35" s="11">
        <v>33</v>
      </c>
      <c r="B35" s="11"/>
      <c r="C35" s="11"/>
      <c r="D35" s="11"/>
      <c r="E35" s="11"/>
      <c r="F35" s="11"/>
      <c r="G35" s="11"/>
      <c r="H35" s="11"/>
      <c r="I35" s="11"/>
      <c r="J35" s="11"/>
      <c r="K35" s="11"/>
      <c r="L35" s="11"/>
      <c r="M35" s="11"/>
      <c r="N35" s="11"/>
      <c r="O35" s="11"/>
      <c r="P35" s="11"/>
      <c r="Q35" s="11"/>
      <c r="R35" s="11"/>
      <c r="S35" s="11"/>
      <c r="T35" s="11"/>
    </row>
    <row r="36" spans="1:20" x14ac:dyDescent="0.2">
      <c r="A36" s="11">
        <v>34</v>
      </c>
      <c r="B36" s="11"/>
      <c r="C36" s="11"/>
      <c r="D36" s="11"/>
      <c r="E36" s="11"/>
      <c r="F36" s="11"/>
      <c r="G36" s="11"/>
      <c r="H36" s="11"/>
      <c r="I36" s="11"/>
      <c r="J36" s="11"/>
      <c r="K36" s="11"/>
      <c r="L36" s="11"/>
      <c r="M36" s="11"/>
      <c r="N36" s="11"/>
      <c r="O36" s="11"/>
      <c r="P36" s="11"/>
      <c r="Q36" s="11"/>
      <c r="R36" s="11"/>
      <c r="S36" s="11"/>
      <c r="T36" s="11"/>
    </row>
    <row r="37" spans="1:20" x14ac:dyDescent="0.2">
      <c r="A37" s="11">
        <v>35</v>
      </c>
      <c r="B37" s="11"/>
      <c r="C37" s="11"/>
      <c r="D37" s="11"/>
      <c r="E37" s="11"/>
      <c r="F37" s="11"/>
      <c r="G37" s="11"/>
      <c r="H37" s="11"/>
      <c r="I37" s="11"/>
      <c r="J37" s="11"/>
      <c r="K37" s="11"/>
      <c r="L37" s="11"/>
      <c r="M37" s="11"/>
      <c r="N37" s="11"/>
      <c r="O37" s="11"/>
      <c r="P37" s="11"/>
      <c r="Q37" s="11"/>
      <c r="R37" s="11"/>
      <c r="S37" s="11"/>
      <c r="T37" s="11"/>
    </row>
    <row r="38" spans="1:20" x14ac:dyDescent="0.2">
      <c r="A38" s="11">
        <v>36</v>
      </c>
      <c r="B38" s="11"/>
      <c r="C38" s="11"/>
      <c r="D38" s="11"/>
      <c r="E38" s="11"/>
      <c r="F38" s="11"/>
      <c r="G38" s="11"/>
      <c r="H38" s="11"/>
      <c r="I38" s="11"/>
      <c r="J38" s="11"/>
      <c r="K38" s="11"/>
      <c r="L38" s="11"/>
      <c r="M38" s="11"/>
      <c r="N38" s="11"/>
      <c r="O38" s="11"/>
      <c r="P38" s="11"/>
      <c r="Q38" s="11"/>
      <c r="R38" s="11"/>
      <c r="S38" s="11"/>
      <c r="T38" s="11"/>
    </row>
    <row r="39" spans="1:20" x14ac:dyDescent="0.2">
      <c r="A39" s="11">
        <v>37</v>
      </c>
      <c r="B39" s="11"/>
      <c r="C39" s="11"/>
      <c r="D39" s="11"/>
      <c r="E39" s="11"/>
      <c r="F39" s="11"/>
      <c r="G39" s="11"/>
      <c r="H39" s="11"/>
      <c r="I39" s="11"/>
      <c r="J39" s="11"/>
      <c r="K39" s="11"/>
      <c r="L39" s="11"/>
      <c r="M39" s="11"/>
      <c r="N39" s="11"/>
      <c r="O39" s="11"/>
      <c r="P39" s="11"/>
      <c r="Q39" s="11"/>
      <c r="R39" s="11"/>
      <c r="S39" s="11"/>
      <c r="T39" s="11"/>
    </row>
    <row r="40" spans="1:20" x14ac:dyDescent="0.2">
      <c r="A40" s="11">
        <v>38</v>
      </c>
      <c r="B40" s="11"/>
      <c r="C40" s="11"/>
      <c r="D40" s="11"/>
      <c r="E40" s="11"/>
      <c r="F40" s="11"/>
      <c r="G40" s="11"/>
      <c r="H40" s="11"/>
      <c r="I40" s="11"/>
      <c r="J40" s="11"/>
      <c r="K40" s="11"/>
      <c r="L40" s="11"/>
      <c r="M40" s="11"/>
      <c r="N40" s="11"/>
      <c r="O40" s="11"/>
      <c r="P40" s="11"/>
      <c r="Q40" s="11"/>
      <c r="R40" s="11"/>
      <c r="S40" s="11"/>
      <c r="T40" s="11"/>
    </row>
    <row r="41" spans="1:20" x14ac:dyDescent="0.2">
      <c r="A41" s="11">
        <v>39</v>
      </c>
      <c r="B41" s="11"/>
      <c r="C41" s="11"/>
      <c r="D41" s="11"/>
      <c r="E41" s="11"/>
      <c r="F41" s="11"/>
      <c r="G41" s="11"/>
      <c r="H41" s="11"/>
      <c r="I41" s="11"/>
      <c r="J41" s="11"/>
      <c r="K41" s="11"/>
      <c r="L41" s="11"/>
      <c r="M41" s="11"/>
      <c r="N41" s="11"/>
      <c r="O41" s="11"/>
      <c r="P41" s="11"/>
      <c r="Q41" s="11"/>
      <c r="R41" s="11"/>
      <c r="S41" s="11"/>
      <c r="T41" s="11"/>
    </row>
    <row r="42" spans="1:20" x14ac:dyDescent="0.2">
      <c r="A42" s="11">
        <v>40</v>
      </c>
      <c r="B42" s="11"/>
      <c r="C42" s="11"/>
      <c r="D42" s="11"/>
      <c r="E42" s="11"/>
      <c r="F42" s="11"/>
      <c r="G42" s="11"/>
      <c r="H42" s="11"/>
      <c r="I42" s="11"/>
      <c r="J42" s="11"/>
      <c r="K42" s="11"/>
      <c r="L42" s="11"/>
      <c r="M42" s="11"/>
      <c r="N42" s="11"/>
      <c r="O42" s="11"/>
      <c r="P42" s="11"/>
      <c r="Q42" s="11"/>
      <c r="R42" s="11"/>
      <c r="S42" s="11"/>
      <c r="T42" s="11"/>
    </row>
    <row r="43" spans="1:20" x14ac:dyDescent="0.2">
      <c r="A43" s="11">
        <v>41</v>
      </c>
      <c r="B43" s="11"/>
      <c r="C43" s="11"/>
      <c r="D43" s="11"/>
      <c r="E43" s="11"/>
      <c r="F43" s="11"/>
      <c r="G43" s="11"/>
      <c r="H43" s="11"/>
      <c r="I43" s="11"/>
      <c r="J43" s="11"/>
      <c r="K43" s="11"/>
      <c r="L43" s="11"/>
      <c r="M43" s="11"/>
      <c r="N43" s="11"/>
      <c r="O43" s="11"/>
      <c r="P43" s="11"/>
      <c r="Q43" s="11"/>
      <c r="R43" s="11"/>
      <c r="S43" s="11"/>
      <c r="T43" s="11"/>
    </row>
    <row r="44" spans="1:20" x14ac:dyDescent="0.2">
      <c r="A44" s="11">
        <v>42</v>
      </c>
      <c r="B44" s="11"/>
      <c r="C44" s="11"/>
      <c r="D44" s="11"/>
      <c r="E44" s="11"/>
      <c r="F44" s="11"/>
      <c r="G44" s="11"/>
      <c r="H44" s="11"/>
      <c r="I44" s="11"/>
      <c r="J44" s="11"/>
      <c r="K44" s="11"/>
      <c r="L44" s="11"/>
      <c r="M44" s="11"/>
      <c r="N44" s="11"/>
      <c r="O44" s="11"/>
      <c r="P44" s="11"/>
      <c r="Q44" s="11"/>
      <c r="R44" s="11"/>
      <c r="S44" s="11"/>
      <c r="T44" s="11"/>
    </row>
  </sheetData>
  <mergeCells count="13">
    <mergeCell ref="A1:A2"/>
    <mergeCell ref="J1:L1"/>
    <mergeCell ref="M1:P1"/>
    <mergeCell ref="Q1:Q2"/>
    <mergeCell ref="R1:R2"/>
    <mergeCell ref="T1:T2"/>
    <mergeCell ref="S1:S2"/>
    <mergeCell ref="I1:I2"/>
    <mergeCell ref="B1:B2"/>
    <mergeCell ref="C1:C2"/>
    <mergeCell ref="D1:D2"/>
    <mergeCell ref="E1:G1"/>
    <mergeCell ref="H1:H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13"/>
  <sheetViews>
    <sheetView zoomScale="90" zoomScaleNormal="90" workbookViewId="0">
      <selection activeCell="H6" sqref="H6"/>
    </sheetView>
  </sheetViews>
  <sheetFormatPr baseColWidth="10" defaultColWidth="11.5703125" defaultRowHeight="16.5" x14ac:dyDescent="0.3"/>
  <cols>
    <col min="1" max="1" width="10.5703125" style="5" customWidth="1"/>
    <col min="2" max="2" width="10.7109375" style="5" customWidth="1"/>
    <col min="3" max="3" width="15.42578125" style="5" customWidth="1"/>
    <col min="4" max="4" width="13.28515625" style="5" customWidth="1"/>
    <col min="5" max="5" width="15.7109375" style="5" customWidth="1"/>
    <col min="6" max="6" width="20.85546875" style="5" customWidth="1"/>
    <col min="7" max="7" width="27" style="5" customWidth="1"/>
    <col min="8" max="8" width="18.28515625" style="5" customWidth="1"/>
    <col min="9" max="9" width="15.7109375" style="5" customWidth="1"/>
    <col min="10" max="16384" width="11.5703125" style="5"/>
  </cols>
  <sheetData>
    <row r="1" spans="1:9" ht="38.450000000000003" customHeight="1" x14ac:dyDescent="0.3">
      <c r="A1" s="233" t="s">
        <v>219</v>
      </c>
      <c r="B1" s="233"/>
      <c r="C1" s="233"/>
      <c r="D1" s="233"/>
      <c r="E1" s="233"/>
      <c r="F1" s="233"/>
      <c r="G1" s="233"/>
      <c r="H1" s="233"/>
      <c r="I1" s="233"/>
    </row>
    <row r="2" spans="1:9" ht="83.45" customHeight="1" x14ac:dyDescent="0.3">
      <c r="A2" s="6" t="s">
        <v>88</v>
      </c>
      <c r="B2" s="6" t="s">
        <v>89</v>
      </c>
      <c r="C2" s="6" t="s">
        <v>87</v>
      </c>
      <c r="D2" s="6" t="s">
        <v>90</v>
      </c>
      <c r="E2" s="6" t="s">
        <v>30</v>
      </c>
      <c r="F2" s="6" t="s">
        <v>91</v>
      </c>
      <c r="G2" s="6" t="s">
        <v>92</v>
      </c>
      <c r="H2" s="6" t="s">
        <v>93</v>
      </c>
      <c r="I2" s="6" t="s">
        <v>94</v>
      </c>
    </row>
    <row r="3" spans="1:9" x14ac:dyDescent="0.3">
      <c r="A3" s="7"/>
      <c r="B3" s="8"/>
      <c r="C3" s="9"/>
      <c r="D3" s="9"/>
      <c r="E3" s="9"/>
      <c r="F3" s="9"/>
      <c r="G3" s="9"/>
      <c r="H3" s="9"/>
      <c r="I3" s="9"/>
    </row>
    <row r="4" spans="1:9" x14ac:dyDescent="0.3">
      <c r="A4" s="9"/>
      <c r="B4" s="9"/>
      <c r="C4" s="9"/>
      <c r="D4" s="9"/>
      <c r="E4" s="9"/>
      <c r="F4" s="9"/>
      <c r="G4" s="9"/>
      <c r="H4" s="9"/>
      <c r="I4" s="9"/>
    </row>
    <row r="5" spans="1:9" x14ac:dyDescent="0.3">
      <c r="A5" s="9"/>
      <c r="B5" s="9"/>
      <c r="C5" s="9"/>
      <c r="D5" s="9"/>
      <c r="E5" s="9"/>
      <c r="F5" s="9"/>
      <c r="G5" s="9"/>
      <c r="H5" s="9"/>
      <c r="I5" s="9"/>
    </row>
    <row r="6" spans="1:9" x14ac:dyDescent="0.3">
      <c r="A6" s="9"/>
      <c r="B6" s="9"/>
      <c r="C6" s="9"/>
      <c r="D6" s="9"/>
      <c r="E6" s="9"/>
      <c r="F6" s="9"/>
      <c r="G6" s="9"/>
      <c r="H6" s="9"/>
      <c r="I6" s="9"/>
    </row>
    <row r="7" spans="1:9" x14ac:dyDescent="0.3">
      <c r="A7" s="9"/>
      <c r="B7" s="9"/>
      <c r="C7" s="9"/>
      <c r="D7" s="9"/>
      <c r="E7" s="9"/>
      <c r="F7" s="9"/>
      <c r="G7" s="9"/>
      <c r="H7" s="9"/>
      <c r="I7" s="9"/>
    </row>
    <row r="8" spans="1:9" x14ac:dyDescent="0.3">
      <c r="A8" s="9"/>
      <c r="B8" s="9"/>
      <c r="C8" s="9"/>
      <c r="D8" s="9"/>
      <c r="E8" s="9"/>
      <c r="F8" s="9"/>
      <c r="G8" s="9"/>
      <c r="H8" s="9"/>
      <c r="I8" s="9"/>
    </row>
    <row r="9" spans="1:9" x14ac:dyDescent="0.3">
      <c r="A9" s="9"/>
      <c r="B9" s="9"/>
      <c r="C9" s="9"/>
      <c r="D9" s="9"/>
      <c r="E9" s="9"/>
      <c r="F9" s="9"/>
      <c r="G9" s="9"/>
      <c r="H9" s="9"/>
      <c r="I9" s="9"/>
    </row>
    <row r="10" spans="1:9" x14ac:dyDescent="0.3">
      <c r="A10" s="9"/>
      <c r="B10" s="9"/>
      <c r="C10" s="9"/>
      <c r="D10" s="9"/>
      <c r="E10" s="9"/>
      <c r="F10" s="9"/>
      <c r="G10" s="9"/>
      <c r="H10" s="9"/>
      <c r="I10" s="9"/>
    </row>
    <row r="11" spans="1:9" x14ac:dyDescent="0.3">
      <c r="A11" s="9"/>
      <c r="B11" s="9"/>
      <c r="C11" s="9"/>
      <c r="D11" s="9"/>
      <c r="E11" s="9"/>
      <c r="F11" s="9"/>
      <c r="G11" s="9"/>
      <c r="H11" s="9"/>
      <c r="I11" s="9"/>
    </row>
    <row r="12" spans="1:9" x14ac:dyDescent="0.3">
      <c r="A12" s="9"/>
      <c r="B12" s="9"/>
      <c r="C12" s="9"/>
      <c r="D12" s="9"/>
      <c r="E12" s="9"/>
      <c r="F12" s="9"/>
      <c r="G12" s="9"/>
      <c r="H12" s="9"/>
      <c r="I12" s="9"/>
    </row>
    <row r="13" spans="1:9" x14ac:dyDescent="0.3">
      <c r="A13" s="9"/>
      <c r="B13" s="9"/>
      <c r="C13" s="9"/>
      <c r="D13" s="9"/>
      <c r="E13" s="9"/>
      <c r="F13" s="9"/>
      <c r="G13" s="9"/>
      <c r="H13" s="9"/>
      <c r="I13" s="9"/>
    </row>
  </sheetData>
  <mergeCells count="1">
    <mergeCell ref="A1:I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J87"/>
  <sheetViews>
    <sheetView tabSelected="1" zoomScale="60" zoomScaleNormal="60" workbookViewId="0">
      <selection sqref="A1:H77"/>
    </sheetView>
  </sheetViews>
  <sheetFormatPr baseColWidth="10" defaultColWidth="21.5703125" defaultRowHeight="12.75" x14ac:dyDescent="0.2"/>
  <cols>
    <col min="1" max="1" width="75.85546875" style="62" customWidth="1"/>
    <col min="2" max="3" width="21.5703125" style="62" customWidth="1"/>
    <col min="4" max="4" width="44.5703125" style="62" customWidth="1"/>
    <col min="5" max="5" width="23" style="91" bestFit="1" customWidth="1"/>
    <col min="6" max="7" width="21.5703125" style="91" customWidth="1"/>
    <col min="8" max="8" width="21.5703125" style="91"/>
    <col min="9" max="16384" width="21.5703125" style="62"/>
  </cols>
  <sheetData>
    <row r="1" spans="1:10" x14ac:dyDescent="0.2">
      <c r="A1" s="235" t="s">
        <v>24</v>
      </c>
      <c r="B1" s="236"/>
      <c r="C1" s="236"/>
      <c r="D1" s="236"/>
      <c r="E1" s="237"/>
      <c r="F1" s="237"/>
      <c r="G1" s="237"/>
      <c r="H1" s="237"/>
    </row>
    <row r="2" spans="1:10" x14ac:dyDescent="0.2">
      <c r="A2" s="238"/>
      <c r="B2" s="239"/>
      <c r="C2" s="239"/>
      <c r="D2" s="239"/>
      <c r="E2" s="240"/>
      <c r="F2" s="240"/>
      <c r="G2" s="240"/>
      <c r="H2" s="240"/>
    </row>
    <row r="3" spans="1:10" x14ac:dyDescent="0.2">
      <c r="A3" s="238"/>
      <c r="B3" s="239"/>
      <c r="C3" s="239"/>
      <c r="D3" s="239"/>
      <c r="E3" s="240"/>
      <c r="F3" s="240"/>
      <c r="G3" s="240"/>
      <c r="H3" s="240"/>
    </row>
    <row r="4" spans="1:10" x14ac:dyDescent="0.2">
      <c r="A4" s="238"/>
      <c r="B4" s="239"/>
      <c r="C4" s="239"/>
      <c r="D4" s="239"/>
      <c r="E4" s="240"/>
      <c r="F4" s="240"/>
      <c r="G4" s="240"/>
      <c r="H4" s="240"/>
    </row>
    <row r="5" spans="1:10" x14ac:dyDescent="0.2">
      <c r="A5" s="238"/>
      <c r="B5" s="239"/>
      <c r="C5" s="239"/>
      <c r="D5" s="239"/>
      <c r="E5" s="240"/>
      <c r="F5" s="240"/>
      <c r="G5" s="240"/>
      <c r="H5" s="240"/>
    </row>
    <row r="6" spans="1:10" ht="20.25" customHeight="1" x14ac:dyDescent="0.2">
      <c r="A6" s="241" t="s">
        <v>18</v>
      </c>
      <c r="B6" s="242" t="s">
        <v>217</v>
      </c>
      <c r="C6" s="242" t="s">
        <v>218</v>
      </c>
      <c r="D6" s="242" t="s">
        <v>238</v>
      </c>
      <c r="E6" s="245" t="s">
        <v>0</v>
      </c>
      <c r="F6" s="246" t="s">
        <v>23</v>
      </c>
      <c r="G6" s="247"/>
      <c r="H6" s="245" t="s">
        <v>1</v>
      </c>
    </row>
    <row r="7" spans="1:10" ht="20.25" customHeight="1" x14ac:dyDescent="0.2">
      <c r="A7" s="241"/>
      <c r="B7" s="243"/>
      <c r="C7" s="243"/>
      <c r="D7" s="243"/>
      <c r="E7" s="245"/>
      <c r="F7" s="248"/>
      <c r="G7" s="249"/>
      <c r="H7" s="245"/>
    </row>
    <row r="8" spans="1:10" ht="32.25" customHeight="1" x14ac:dyDescent="0.2">
      <c r="A8" s="241"/>
      <c r="B8" s="243"/>
      <c r="C8" s="243"/>
      <c r="D8" s="243"/>
      <c r="E8" s="245"/>
      <c r="F8" s="132" t="s">
        <v>2</v>
      </c>
      <c r="G8" s="132" t="s">
        <v>13</v>
      </c>
      <c r="H8" s="245"/>
    </row>
    <row r="9" spans="1:10" ht="36.75" customHeight="1" x14ac:dyDescent="0.2">
      <c r="A9" s="241"/>
      <c r="B9" s="244"/>
      <c r="C9" s="244"/>
      <c r="D9" s="244"/>
      <c r="E9" s="133" t="s">
        <v>3</v>
      </c>
      <c r="F9" s="133" t="s">
        <v>3</v>
      </c>
      <c r="G9" s="133" t="s">
        <v>3</v>
      </c>
      <c r="H9" s="133" t="s">
        <v>3</v>
      </c>
      <c r="I9" s="63"/>
      <c r="J9" s="63"/>
    </row>
    <row r="10" spans="1:10" x14ac:dyDescent="0.2">
      <c r="A10" s="116" t="s">
        <v>4</v>
      </c>
      <c r="B10" s="134"/>
      <c r="C10" s="134"/>
      <c r="D10" s="134"/>
      <c r="E10" s="135"/>
      <c r="F10" s="135"/>
      <c r="G10" s="135"/>
      <c r="H10" s="136"/>
      <c r="I10" s="63"/>
      <c r="J10" s="63"/>
    </row>
    <row r="11" spans="1:10" x14ac:dyDescent="0.2">
      <c r="A11" s="117" t="s">
        <v>28</v>
      </c>
      <c r="B11" s="137"/>
      <c r="C11" s="137"/>
      <c r="D11" s="137"/>
      <c r="E11" s="57">
        <f>SUM(E12:E21)</f>
        <v>131026667</v>
      </c>
      <c r="F11" s="57">
        <f>SUM(F12:F21)</f>
        <v>5035302.7200000007</v>
      </c>
      <c r="G11" s="57">
        <f>SUM(G12:G21)</f>
        <v>0</v>
      </c>
      <c r="H11" s="37">
        <f>SUM(H12:H21)</f>
        <v>136061969.72</v>
      </c>
      <c r="I11" s="63"/>
      <c r="J11" s="63"/>
    </row>
    <row r="12" spans="1:10" ht="25.5" x14ac:dyDescent="0.2">
      <c r="A12" s="118" t="s">
        <v>5</v>
      </c>
      <c r="B12" s="65"/>
      <c r="C12" s="65"/>
      <c r="D12" s="80" t="s">
        <v>236</v>
      </c>
      <c r="E12" s="158">
        <v>46826667</v>
      </c>
      <c r="F12" s="36">
        <v>1348620</v>
      </c>
      <c r="G12" s="36"/>
      <c r="H12" s="38">
        <f>SUM(E12:G12)</f>
        <v>48175287</v>
      </c>
      <c r="I12" s="63"/>
      <c r="J12" s="63"/>
    </row>
    <row r="13" spans="1:10" ht="25.5" x14ac:dyDescent="0.2">
      <c r="A13" s="118" t="s">
        <v>6</v>
      </c>
      <c r="B13" s="65"/>
      <c r="C13" s="65"/>
      <c r="D13" s="80" t="s">
        <v>236</v>
      </c>
      <c r="E13" s="36">
        <v>35000000</v>
      </c>
      <c r="F13" s="36">
        <v>1197180</v>
      </c>
      <c r="G13" s="36"/>
      <c r="H13" s="38">
        <f t="shared" ref="H13:H20" si="0">SUM(E13:G13)</f>
        <v>36197180</v>
      </c>
      <c r="I13" s="63"/>
      <c r="J13" s="63"/>
    </row>
    <row r="14" spans="1:10" ht="25.5" x14ac:dyDescent="0.2">
      <c r="A14" s="118" t="s">
        <v>7</v>
      </c>
      <c r="B14" s="65"/>
      <c r="C14" s="65"/>
      <c r="D14" s="80" t="s">
        <v>236</v>
      </c>
      <c r="E14" s="36"/>
      <c r="F14" s="36"/>
      <c r="G14" s="36"/>
      <c r="H14" s="38">
        <f t="shared" si="0"/>
        <v>0</v>
      </c>
      <c r="I14" s="63"/>
      <c r="J14" s="63"/>
    </row>
    <row r="15" spans="1:10" ht="25.5" x14ac:dyDescent="0.2">
      <c r="A15" s="118" t="s">
        <v>102</v>
      </c>
      <c r="B15" s="65"/>
      <c r="C15" s="65"/>
      <c r="D15" s="80" t="s">
        <v>236</v>
      </c>
      <c r="E15" s="36"/>
      <c r="F15" s="36"/>
      <c r="G15" s="36"/>
      <c r="H15" s="38">
        <f t="shared" si="0"/>
        <v>0</v>
      </c>
      <c r="I15" s="63"/>
      <c r="J15" s="63"/>
    </row>
    <row r="16" spans="1:10" ht="25.5" x14ac:dyDescent="0.2">
      <c r="A16" s="118" t="s">
        <v>8</v>
      </c>
      <c r="B16" s="65"/>
      <c r="C16" s="65"/>
      <c r="D16" s="80" t="s">
        <v>236</v>
      </c>
      <c r="E16" s="36">
        <v>26000000</v>
      </c>
      <c r="F16" s="36">
        <v>871422.72000000009</v>
      </c>
      <c r="G16" s="36"/>
      <c r="H16" s="38">
        <f t="shared" si="0"/>
        <v>26871422.719999999</v>
      </c>
      <c r="I16" s="63"/>
      <c r="J16" s="63"/>
    </row>
    <row r="17" spans="1:10" ht="25.5" x14ac:dyDescent="0.2">
      <c r="A17" s="118" t="s">
        <v>103</v>
      </c>
      <c r="B17" s="65"/>
      <c r="C17" s="65"/>
      <c r="D17" s="80" t="s">
        <v>236</v>
      </c>
      <c r="E17" s="36"/>
      <c r="F17" s="36"/>
      <c r="G17" s="36"/>
      <c r="H17" s="38">
        <f t="shared" si="0"/>
        <v>0</v>
      </c>
      <c r="I17" s="63"/>
      <c r="J17" s="63"/>
    </row>
    <row r="18" spans="1:10" ht="25.5" x14ac:dyDescent="0.2">
      <c r="A18" s="118" t="s">
        <v>104</v>
      </c>
      <c r="B18" s="65"/>
      <c r="C18" s="65"/>
      <c r="D18" s="80" t="s">
        <v>236</v>
      </c>
      <c r="E18" s="36"/>
      <c r="F18" s="36"/>
      <c r="G18" s="36"/>
      <c r="H18" s="38">
        <f t="shared" si="0"/>
        <v>0</v>
      </c>
      <c r="I18" s="63"/>
      <c r="J18" s="63"/>
    </row>
    <row r="19" spans="1:10" ht="25.5" x14ac:dyDescent="0.2">
      <c r="A19" s="118" t="s">
        <v>105</v>
      </c>
      <c r="B19" s="65"/>
      <c r="C19" s="65"/>
      <c r="D19" s="80" t="s">
        <v>236</v>
      </c>
      <c r="E19" s="36">
        <v>11600000</v>
      </c>
      <c r="F19" s="36">
        <v>1218240</v>
      </c>
      <c r="G19" s="36"/>
      <c r="H19" s="38">
        <f t="shared" si="0"/>
        <v>12818240</v>
      </c>
      <c r="I19" s="63"/>
      <c r="J19" s="63"/>
    </row>
    <row r="20" spans="1:10" ht="25.5" x14ac:dyDescent="0.2">
      <c r="A20" s="118" t="s">
        <v>106</v>
      </c>
      <c r="B20" s="65"/>
      <c r="C20" s="65"/>
      <c r="D20" s="80" t="s">
        <v>236</v>
      </c>
      <c r="E20" s="36">
        <v>11600000</v>
      </c>
      <c r="F20" s="36">
        <v>399840</v>
      </c>
      <c r="G20" s="36"/>
      <c r="H20" s="38">
        <f t="shared" si="0"/>
        <v>11999840</v>
      </c>
      <c r="I20" s="63"/>
      <c r="J20" s="63"/>
    </row>
    <row r="21" spans="1:10" ht="15" x14ac:dyDescent="0.2">
      <c r="A21" s="119" t="s">
        <v>191</v>
      </c>
      <c r="B21" s="66"/>
      <c r="C21" s="66"/>
      <c r="D21" s="66"/>
      <c r="E21" s="56">
        <v>0</v>
      </c>
      <c r="F21" s="67"/>
      <c r="G21" s="67"/>
      <c r="H21" s="39">
        <f>SUM(E21:G21)</f>
        <v>0</v>
      </c>
      <c r="I21" s="63"/>
      <c r="J21" s="63"/>
    </row>
    <row r="22" spans="1:10" ht="15" x14ac:dyDescent="0.2">
      <c r="A22" s="117" t="s">
        <v>25</v>
      </c>
      <c r="B22" s="64"/>
      <c r="C22" s="64"/>
      <c r="D22" s="64"/>
      <c r="E22" s="43">
        <f>SUM(E23)</f>
        <v>0</v>
      </c>
      <c r="F22" s="43">
        <f>SUM(F23)</f>
        <v>5100000</v>
      </c>
      <c r="G22" s="43">
        <f>SUM(G23)</f>
        <v>0</v>
      </c>
      <c r="H22" s="40">
        <f>SUM(H23)</f>
        <v>5100000</v>
      </c>
      <c r="I22" s="63"/>
      <c r="J22" s="63"/>
    </row>
    <row r="23" spans="1:10" ht="52.5" customHeight="1" x14ac:dyDescent="0.2">
      <c r="A23" s="119" t="s">
        <v>192</v>
      </c>
      <c r="B23" s="66" t="s">
        <v>248</v>
      </c>
      <c r="C23" s="66"/>
      <c r="D23" s="66"/>
      <c r="E23" s="56">
        <v>0</v>
      </c>
      <c r="F23" s="67">
        <v>5100000</v>
      </c>
      <c r="G23" s="67"/>
      <c r="H23" s="39">
        <f>SUM(E23:G23)</f>
        <v>5100000</v>
      </c>
      <c r="I23" s="63"/>
      <c r="J23" s="63"/>
    </row>
    <row r="24" spans="1:10" ht="15" x14ac:dyDescent="0.2">
      <c r="A24" s="117" t="s">
        <v>14</v>
      </c>
      <c r="B24" s="64"/>
      <c r="C24" s="64"/>
      <c r="D24" s="64"/>
      <c r="E24" s="43">
        <f>SUM(E25)</f>
        <v>7200000</v>
      </c>
      <c r="F24" s="43">
        <f>SUM(F25)</f>
        <v>0</v>
      </c>
      <c r="G24" s="43">
        <f t="shared" ref="G24" si="1">SUM(G25)</f>
        <v>0</v>
      </c>
      <c r="H24" s="40">
        <f>SUM(E24:G24)</f>
        <v>7200000</v>
      </c>
      <c r="I24" s="63"/>
      <c r="J24" s="63"/>
    </row>
    <row r="25" spans="1:10" ht="51" x14ac:dyDescent="0.2">
      <c r="A25" s="120" t="s">
        <v>29</v>
      </c>
      <c r="B25" s="68"/>
      <c r="C25" s="68"/>
      <c r="D25" s="80" t="s">
        <v>239</v>
      </c>
      <c r="E25" s="69">
        <v>7200000</v>
      </c>
      <c r="F25" s="70"/>
      <c r="G25" s="70"/>
      <c r="H25" s="41">
        <f>SUM(E25:G25)</f>
        <v>7200000</v>
      </c>
      <c r="I25" s="63"/>
      <c r="J25" s="63"/>
    </row>
    <row r="26" spans="1:10" ht="63.75" x14ac:dyDescent="0.2">
      <c r="A26" s="121" t="s">
        <v>99</v>
      </c>
      <c r="B26" s="71"/>
      <c r="C26" s="71"/>
      <c r="D26" s="159" t="s">
        <v>237</v>
      </c>
      <c r="E26" s="72">
        <v>16600000</v>
      </c>
      <c r="F26" s="72"/>
      <c r="G26" s="72"/>
      <c r="H26" s="42">
        <f>SUM(E26:G26)</f>
        <v>16600000</v>
      </c>
      <c r="I26" s="63"/>
      <c r="J26" s="63"/>
    </row>
    <row r="27" spans="1:10" ht="15" x14ac:dyDescent="0.2">
      <c r="A27" s="117" t="s">
        <v>15</v>
      </c>
      <c r="B27" s="64"/>
      <c r="C27" s="64"/>
      <c r="D27" s="64"/>
      <c r="E27" s="43">
        <f>SUM(E28)</f>
        <v>6955700</v>
      </c>
      <c r="F27" s="43">
        <f t="shared" ref="F27:G27" si="2">SUM(F28)</f>
        <v>0</v>
      </c>
      <c r="G27" s="43">
        <f t="shared" si="2"/>
        <v>0</v>
      </c>
      <c r="H27" s="43">
        <f>SUM(E27:G27)</f>
        <v>6955700</v>
      </c>
      <c r="I27" s="63"/>
      <c r="J27" s="63"/>
    </row>
    <row r="28" spans="1:10" ht="51.75" thickBot="1" x14ac:dyDescent="0.25">
      <c r="A28" s="122" t="s">
        <v>100</v>
      </c>
      <c r="B28" s="73"/>
      <c r="C28" s="73"/>
      <c r="D28" s="160" t="s">
        <v>240</v>
      </c>
      <c r="E28" s="74">
        <v>6955700</v>
      </c>
      <c r="F28" s="75"/>
      <c r="G28" s="75"/>
      <c r="H28" s="44">
        <f>+E28+F28+G28</f>
        <v>6955700</v>
      </c>
      <c r="I28" s="63"/>
      <c r="J28" s="63"/>
    </row>
    <row r="29" spans="1:10" ht="16.5" thickBot="1" x14ac:dyDescent="0.25">
      <c r="A29" s="123" t="s">
        <v>16</v>
      </c>
      <c r="B29" s="76"/>
      <c r="C29" s="76"/>
      <c r="D29" s="76"/>
      <c r="E29" s="45">
        <f>+E11+E22+E24+E27</f>
        <v>145182367</v>
      </c>
      <c r="F29" s="45">
        <f>+F11+F22+F24+F27</f>
        <v>10135302.720000001</v>
      </c>
      <c r="G29" s="45">
        <f>+G11+G22+G24+G27</f>
        <v>0</v>
      </c>
      <c r="H29" s="45">
        <f>SUM(E29:G29)</f>
        <v>155317669.72</v>
      </c>
      <c r="I29" s="77"/>
      <c r="J29" s="77"/>
    </row>
    <row r="30" spans="1:10" ht="27.75" customHeight="1" x14ac:dyDescent="0.2">
      <c r="A30" s="124" t="s">
        <v>17</v>
      </c>
      <c r="B30" s="78"/>
      <c r="C30" s="78"/>
      <c r="D30" s="78"/>
      <c r="E30" s="46">
        <f>SUM(E31:E38)+SUM(E42:E45)</f>
        <v>78311627.5</v>
      </c>
      <c r="F30" s="46">
        <f t="shared" ref="F30:H30" si="3">SUM(F31:F38)+SUM(F42:F45)</f>
        <v>21600000</v>
      </c>
      <c r="G30" s="46">
        <f t="shared" si="3"/>
        <v>1840000</v>
      </c>
      <c r="H30" s="46">
        <f t="shared" si="3"/>
        <v>101751627.5</v>
      </c>
    </row>
    <row r="31" spans="1:10" ht="15" x14ac:dyDescent="0.2">
      <c r="A31" s="118" t="s">
        <v>19</v>
      </c>
      <c r="B31" s="65"/>
      <c r="C31" s="65"/>
      <c r="D31" s="65"/>
      <c r="E31" s="79">
        <f>2230711-0.5</f>
        <v>2230710.5</v>
      </c>
      <c r="F31" s="36"/>
      <c r="G31" s="36"/>
      <c r="H31" s="38">
        <f>SUM(E31:G31)</f>
        <v>2230710.5</v>
      </c>
    </row>
    <row r="32" spans="1:10" ht="25.5" x14ac:dyDescent="0.2">
      <c r="A32" s="125" t="s">
        <v>193</v>
      </c>
      <c r="B32" s="80"/>
      <c r="C32" s="80"/>
      <c r="D32" s="80"/>
      <c r="E32" s="79">
        <v>15085000</v>
      </c>
      <c r="F32" s="36"/>
      <c r="G32" s="36"/>
      <c r="H32" s="38">
        <f t="shared" ref="H32:H39" si="4">SUM(E32:G32)</f>
        <v>15085000</v>
      </c>
    </row>
    <row r="33" spans="1:8" ht="36.75" customHeight="1" x14ac:dyDescent="0.2">
      <c r="A33" s="125" t="s">
        <v>194</v>
      </c>
      <c r="B33" s="80"/>
      <c r="C33" s="80"/>
      <c r="D33" s="80" t="s">
        <v>241</v>
      </c>
      <c r="E33" s="79"/>
      <c r="F33" s="36"/>
      <c r="G33" s="36"/>
      <c r="H33" s="38">
        <f t="shared" si="4"/>
        <v>0</v>
      </c>
    </row>
    <row r="34" spans="1:8" ht="31.5" customHeight="1" x14ac:dyDescent="0.2">
      <c r="A34" s="118" t="s">
        <v>20</v>
      </c>
      <c r="B34" s="65"/>
      <c r="C34" s="65"/>
      <c r="D34" s="80" t="s">
        <v>242</v>
      </c>
      <c r="E34" s="79">
        <v>7162433</v>
      </c>
      <c r="F34" s="36"/>
      <c r="G34" s="36"/>
      <c r="H34" s="38">
        <f t="shared" si="4"/>
        <v>7162433</v>
      </c>
    </row>
    <row r="35" spans="1:8" ht="15" x14ac:dyDescent="0.2">
      <c r="A35" s="118" t="s">
        <v>21</v>
      </c>
      <c r="B35" s="65"/>
      <c r="C35" s="65"/>
      <c r="D35" s="65"/>
      <c r="E35" s="79">
        <v>28723484</v>
      </c>
      <c r="F35" s="36"/>
      <c r="G35" s="36"/>
      <c r="H35" s="38">
        <f t="shared" si="4"/>
        <v>28723484</v>
      </c>
    </row>
    <row r="36" spans="1:8" ht="15" x14ac:dyDescent="0.2">
      <c r="A36" s="118" t="s">
        <v>22</v>
      </c>
      <c r="B36" s="65"/>
      <c r="C36" s="65"/>
      <c r="D36" s="65"/>
      <c r="E36" s="79">
        <v>14960000</v>
      </c>
      <c r="F36" s="79"/>
      <c r="G36" s="79"/>
      <c r="H36" s="38">
        <f t="shared" si="4"/>
        <v>14960000</v>
      </c>
    </row>
    <row r="37" spans="1:8" ht="51" x14ac:dyDescent="0.2">
      <c r="A37" s="118" t="s">
        <v>26</v>
      </c>
      <c r="B37" s="65"/>
      <c r="C37" s="65"/>
      <c r="D37" s="80" t="s">
        <v>243</v>
      </c>
      <c r="E37" s="79"/>
      <c r="F37" s="79"/>
      <c r="G37" s="79"/>
      <c r="H37" s="38">
        <f t="shared" si="4"/>
        <v>0</v>
      </c>
    </row>
    <row r="38" spans="1:8" ht="15.75" x14ac:dyDescent="0.2">
      <c r="A38" s="126" t="s">
        <v>213</v>
      </c>
      <c r="B38" s="81"/>
      <c r="C38" s="81"/>
      <c r="D38" s="81"/>
      <c r="E38" s="55">
        <f>SUM(E39:E41)</f>
        <v>4650000</v>
      </c>
      <c r="F38" s="55">
        <f t="shared" ref="F38:G38" si="5">SUM(F39:F41)</f>
        <v>21600000</v>
      </c>
      <c r="G38" s="55">
        <f t="shared" si="5"/>
        <v>1840000</v>
      </c>
      <c r="H38" s="47">
        <f t="shared" si="4"/>
        <v>28090000</v>
      </c>
    </row>
    <row r="39" spans="1:8" ht="63.75" x14ac:dyDescent="0.2">
      <c r="A39" s="118" t="s">
        <v>195</v>
      </c>
      <c r="B39" s="65" t="s">
        <v>249</v>
      </c>
      <c r="C39" s="65"/>
      <c r="D39" s="80" t="s">
        <v>244</v>
      </c>
      <c r="E39" s="79">
        <v>4650000</v>
      </c>
      <c r="F39" s="82">
        <v>21600000</v>
      </c>
      <c r="G39" s="82">
        <v>1840000</v>
      </c>
      <c r="H39" s="38">
        <f t="shared" si="4"/>
        <v>28090000</v>
      </c>
    </row>
    <row r="40" spans="1:8" ht="18.75" customHeight="1" x14ac:dyDescent="0.2">
      <c r="A40" s="119" t="s">
        <v>216</v>
      </c>
      <c r="B40" s="66"/>
      <c r="C40" s="66"/>
      <c r="D40" s="66" t="s">
        <v>245</v>
      </c>
      <c r="E40" s="67"/>
      <c r="F40" s="67"/>
      <c r="G40" s="67"/>
      <c r="H40" s="39">
        <f>SUM(E40:G40)</f>
        <v>0</v>
      </c>
    </row>
    <row r="41" spans="1:8" ht="18.75" customHeight="1" x14ac:dyDescent="0.2">
      <c r="A41" s="119" t="s">
        <v>196</v>
      </c>
      <c r="B41" s="66"/>
      <c r="C41" s="66"/>
      <c r="D41" s="66" t="s">
        <v>246</v>
      </c>
      <c r="E41" s="67"/>
      <c r="F41" s="67"/>
      <c r="G41" s="67"/>
      <c r="H41" s="39">
        <f>SUM(E41:G41)</f>
        <v>0</v>
      </c>
    </row>
    <row r="42" spans="1:8" ht="15" x14ac:dyDescent="0.2">
      <c r="A42" s="118" t="s">
        <v>197</v>
      </c>
      <c r="B42" s="65"/>
      <c r="C42" s="65"/>
      <c r="D42" s="65"/>
      <c r="E42" s="79">
        <v>4500000</v>
      </c>
      <c r="F42" s="36"/>
      <c r="G42" s="36"/>
      <c r="H42" s="38">
        <f>SUM(E42:G42)</f>
        <v>4500000</v>
      </c>
    </row>
    <row r="43" spans="1:8" ht="15" x14ac:dyDescent="0.2">
      <c r="A43" s="118" t="s">
        <v>198</v>
      </c>
      <c r="B43" s="65"/>
      <c r="C43" s="65"/>
      <c r="D43" s="65"/>
      <c r="E43" s="79">
        <v>1000000</v>
      </c>
      <c r="F43" s="36"/>
      <c r="G43" s="36"/>
      <c r="H43" s="38">
        <f t="shared" ref="H43:H45" si="6">SUM(E43:G43)</f>
        <v>1000000</v>
      </c>
    </row>
    <row r="44" spans="1:8" ht="15" x14ac:dyDescent="0.2">
      <c r="A44" s="118" t="s">
        <v>199</v>
      </c>
      <c r="B44" s="65"/>
      <c r="C44" s="65"/>
      <c r="D44" s="65"/>
      <c r="E44" s="79"/>
      <c r="F44" s="36"/>
      <c r="G44" s="36"/>
      <c r="H44" s="38">
        <f t="shared" si="6"/>
        <v>0</v>
      </c>
    </row>
    <row r="45" spans="1:8" ht="15.75" thickBot="1" x14ac:dyDescent="0.25">
      <c r="A45" s="118" t="s">
        <v>200</v>
      </c>
      <c r="B45" s="65"/>
      <c r="C45" s="65"/>
      <c r="D45" s="65"/>
      <c r="E45" s="79"/>
      <c r="F45" s="36"/>
      <c r="G45" s="36"/>
      <c r="H45" s="38">
        <f t="shared" si="6"/>
        <v>0</v>
      </c>
    </row>
    <row r="46" spans="1:8" ht="15.75" x14ac:dyDescent="0.2">
      <c r="A46" s="127" t="s">
        <v>9</v>
      </c>
      <c r="B46" s="83"/>
      <c r="C46" s="83"/>
      <c r="D46" s="83"/>
      <c r="E46" s="48">
        <f>+E30</f>
        <v>78311627.5</v>
      </c>
      <c r="F46" s="48">
        <f>+F30</f>
        <v>21600000</v>
      </c>
      <c r="G46" s="48">
        <f>+G30</f>
        <v>1840000</v>
      </c>
      <c r="H46" s="48">
        <f>+H30</f>
        <v>101751627.5</v>
      </c>
    </row>
    <row r="47" spans="1:8" s="85" customFormat="1" ht="18" x14ac:dyDescent="0.2">
      <c r="A47" s="128" t="s">
        <v>10</v>
      </c>
      <c r="B47" s="84"/>
      <c r="C47" s="84"/>
      <c r="D47" s="84"/>
      <c r="E47" s="49">
        <f>+E29+E46</f>
        <v>223493994.5</v>
      </c>
      <c r="F47" s="49">
        <f>+F29+F46</f>
        <v>31735302.719999999</v>
      </c>
      <c r="G47" s="49">
        <f>+G29+G46</f>
        <v>1840000</v>
      </c>
      <c r="H47" s="49">
        <f>+H29+H46</f>
        <v>257069297.22</v>
      </c>
    </row>
    <row r="48" spans="1:8" s="85" customFormat="1" ht="18" x14ac:dyDescent="0.2">
      <c r="A48" s="128" t="s">
        <v>107</v>
      </c>
      <c r="B48" s="84"/>
      <c r="C48" s="84"/>
      <c r="D48" s="84"/>
      <c r="E48" s="49">
        <f>+E47+E26</f>
        <v>240093994.5</v>
      </c>
      <c r="F48" s="49">
        <f t="shared" ref="F48:H48" si="7">+F47+F26</f>
        <v>31735302.719999999</v>
      </c>
      <c r="G48" s="49">
        <f t="shared" si="7"/>
        <v>1840000</v>
      </c>
      <c r="H48" s="49">
        <f t="shared" si="7"/>
        <v>273669297.22000003</v>
      </c>
    </row>
    <row r="49" spans="1:8" ht="15" x14ac:dyDescent="0.2">
      <c r="A49" s="129" t="s">
        <v>11</v>
      </c>
      <c r="B49" s="86"/>
      <c r="C49" s="86"/>
      <c r="D49" s="86"/>
      <c r="E49" s="50">
        <f>SUM(E50:E51)</f>
        <v>23979649.450000003</v>
      </c>
      <c r="F49" s="50">
        <f t="shared" ref="F49:H49" si="8">SUM(F50:F51)</f>
        <v>0</v>
      </c>
      <c r="G49" s="50">
        <f t="shared" si="8"/>
        <v>0</v>
      </c>
      <c r="H49" s="50">
        <f t="shared" si="8"/>
        <v>23979649.450000003</v>
      </c>
    </row>
    <row r="50" spans="1:8" ht="38.25" x14ac:dyDescent="0.2">
      <c r="A50" s="118" t="s">
        <v>101</v>
      </c>
      <c r="B50" s="65"/>
      <c r="C50" s="65"/>
      <c r="D50" s="80" t="s">
        <v>247</v>
      </c>
      <c r="E50" s="36">
        <v>1630250</v>
      </c>
      <c r="F50" s="87"/>
      <c r="G50" s="36"/>
      <c r="H50" s="38">
        <f>+E50+F50+G50</f>
        <v>1630250</v>
      </c>
    </row>
    <row r="51" spans="1:8" ht="21" customHeight="1" thickBot="1" x14ac:dyDescent="0.25">
      <c r="A51" s="118" t="s">
        <v>27</v>
      </c>
      <c r="B51" s="65"/>
      <c r="C51" s="65"/>
      <c r="D51" s="65"/>
      <c r="E51" s="53">
        <f>E47*0.1</f>
        <v>22349399.450000003</v>
      </c>
      <c r="F51" s="54">
        <v>0</v>
      </c>
      <c r="G51" s="54">
        <v>0</v>
      </c>
      <c r="H51" s="38">
        <f>+E51</f>
        <v>22349399.450000003</v>
      </c>
    </row>
    <row r="52" spans="1:8" ht="16.5" thickBot="1" x14ac:dyDescent="0.25">
      <c r="A52" s="123" t="s">
        <v>12</v>
      </c>
      <c r="B52" s="76"/>
      <c r="C52" s="76"/>
      <c r="D52" s="76"/>
      <c r="E52" s="45">
        <f>SUM(E49)</f>
        <v>23979649.450000003</v>
      </c>
      <c r="F52" s="45">
        <f t="shared" ref="F52:H52" si="9">SUM(F49)</f>
        <v>0</v>
      </c>
      <c r="G52" s="45">
        <f t="shared" si="9"/>
        <v>0</v>
      </c>
      <c r="H52" s="45">
        <f t="shared" si="9"/>
        <v>23979649.450000003</v>
      </c>
    </row>
    <row r="53" spans="1:8" ht="16.5" thickBot="1" x14ac:dyDescent="0.25">
      <c r="A53" s="130"/>
      <c r="B53" s="88"/>
      <c r="C53" s="88"/>
      <c r="D53" s="88"/>
      <c r="E53" s="89"/>
      <c r="F53" s="89"/>
      <c r="G53" s="89"/>
      <c r="H53" s="51"/>
    </row>
    <row r="54" spans="1:8" ht="18.75" thickBot="1" x14ac:dyDescent="0.25">
      <c r="A54" s="131" t="s">
        <v>109</v>
      </c>
      <c r="B54" s="90"/>
      <c r="C54" s="90"/>
      <c r="D54" s="90"/>
      <c r="E54" s="52">
        <f>+E29+E46+E52</f>
        <v>247473643.94999999</v>
      </c>
      <c r="F54" s="52">
        <f>+F29+F46+F52</f>
        <v>31735302.719999999</v>
      </c>
      <c r="G54" s="52">
        <f>+G29+G46+G52</f>
        <v>1840000</v>
      </c>
      <c r="H54" s="52">
        <f>+E54+F54+G54</f>
        <v>281048946.66999996</v>
      </c>
    </row>
    <row r="55" spans="1:8" ht="23.25" customHeight="1" thickBot="1" x14ac:dyDescent="0.25">
      <c r="A55" s="131" t="s">
        <v>108</v>
      </c>
      <c r="B55" s="90"/>
      <c r="C55" s="90"/>
      <c r="D55" s="90"/>
      <c r="E55" s="52">
        <f>+E48+E49</f>
        <v>264073643.94999999</v>
      </c>
      <c r="F55" s="52">
        <f t="shared" ref="F55:G55" si="10">+F48+F49</f>
        <v>31735302.719999999</v>
      </c>
      <c r="G55" s="52">
        <f t="shared" si="10"/>
        <v>1840000</v>
      </c>
      <c r="H55" s="52">
        <f>+E55+F55+G55</f>
        <v>297648946.66999996</v>
      </c>
    </row>
    <row r="56" spans="1:8" x14ac:dyDescent="0.2">
      <c r="G56" s="92"/>
      <c r="H56" s="92"/>
    </row>
    <row r="57" spans="1:8" x14ac:dyDescent="0.2">
      <c r="G57" s="92"/>
      <c r="H57" s="92"/>
    </row>
    <row r="58" spans="1:8" ht="27" customHeight="1" x14ac:dyDescent="0.2">
      <c r="A58" s="234" t="s">
        <v>214</v>
      </c>
      <c r="B58" s="234"/>
      <c r="C58" s="234"/>
      <c r="D58" s="140"/>
      <c r="E58" s="140"/>
      <c r="H58" s="92"/>
    </row>
    <row r="59" spans="1:8" ht="30" x14ac:dyDescent="0.2">
      <c r="A59" s="58" t="s">
        <v>201</v>
      </c>
      <c r="B59" s="59" t="s">
        <v>202</v>
      </c>
      <c r="C59" s="59" t="s">
        <v>203</v>
      </c>
      <c r="D59" s="138"/>
      <c r="E59" s="139"/>
      <c r="F59" s="92"/>
      <c r="G59" s="62"/>
      <c r="H59" s="62"/>
    </row>
    <row r="60" spans="1:8" ht="15.75" x14ac:dyDescent="0.25">
      <c r="A60" s="60" t="s">
        <v>164</v>
      </c>
      <c r="B60" s="61">
        <f>+E11</f>
        <v>131026667</v>
      </c>
      <c r="C60" s="61">
        <f>+F11+G11</f>
        <v>5035302.7200000007</v>
      </c>
      <c r="D60" s="91"/>
      <c r="E60" s="92"/>
      <c r="F60" s="92"/>
      <c r="G60" s="62"/>
      <c r="H60" s="62"/>
    </row>
    <row r="61" spans="1:8" ht="15.75" x14ac:dyDescent="0.25">
      <c r="A61" s="60" t="s">
        <v>204</v>
      </c>
      <c r="B61" s="61">
        <f>+E22</f>
        <v>0</v>
      </c>
      <c r="C61" s="61">
        <f>F22+G22</f>
        <v>5100000</v>
      </c>
      <c r="D61" s="91"/>
      <c r="F61" s="92"/>
      <c r="G61" s="62"/>
      <c r="H61" s="62"/>
    </row>
    <row r="62" spans="1:8" ht="15.75" x14ac:dyDescent="0.25">
      <c r="A62" s="60" t="s">
        <v>205</v>
      </c>
      <c r="B62" s="61">
        <f>+E31</f>
        <v>2230710.5</v>
      </c>
      <c r="C62" s="61">
        <f>+F31+G31</f>
        <v>0</v>
      </c>
      <c r="D62" s="91"/>
      <c r="F62" s="92"/>
      <c r="G62" s="62"/>
      <c r="H62" s="62"/>
    </row>
    <row r="63" spans="1:8" ht="15.75" x14ac:dyDescent="0.25">
      <c r="A63" s="60" t="s">
        <v>206</v>
      </c>
      <c r="B63" s="61">
        <f>+E32+E33</f>
        <v>15085000</v>
      </c>
      <c r="C63" s="61">
        <f>+F32+F33+G32+G33</f>
        <v>0</v>
      </c>
      <c r="D63" s="91"/>
      <c r="F63" s="92"/>
      <c r="G63" s="62"/>
      <c r="H63" s="62"/>
    </row>
    <row r="64" spans="1:8" ht="15.75" x14ac:dyDescent="0.25">
      <c r="A64" s="60" t="s">
        <v>119</v>
      </c>
      <c r="B64" s="61">
        <f>+E34</f>
        <v>7162433</v>
      </c>
      <c r="C64" s="61">
        <f>+F34+G34</f>
        <v>0</v>
      </c>
      <c r="D64" s="93"/>
      <c r="F64" s="92"/>
      <c r="G64" s="62"/>
      <c r="H64" s="62"/>
    </row>
    <row r="65" spans="1:8" ht="15.75" x14ac:dyDescent="0.25">
      <c r="A65" s="60" t="s">
        <v>207</v>
      </c>
      <c r="B65" s="61">
        <f>+E35</f>
        <v>28723484</v>
      </c>
      <c r="C65" s="61">
        <f>+F35+G35</f>
        <v>0</v>
      </c>
      <c r="D65" s="93"/>
      <c r="F65" s="92"/>
      <c r="G65" s="62"/>
      <c r="H65" s="62"/>
    </row>
    <row r="66" spans="1:8" ht="15.75" x14ac:dyDescent="0.25">
      <c r="A66" s="60" t="s">
        <v>120</v>
      </c>
      <c r="B66" s="61">
        <f>+E36</f>
        <v>14960000</v>
      </c>
      <c r="C66" s="61">
        <f>+F36+G36</f>
        <v>0</v>
      </c>
      <c r="D66" s="93"/>
      <c r="F66" s="92"/>
      <c r="G66" s="62"/>
      <c r="H66" s="62"/>
    </row>
    <row r="67" spans="1:8" ht="15.75" x14ac:dyDescent="0.25">
      <c r="A67" s="60" t="s">
        <v>208</v>
      </c>
      <c r="B67" s="61">
        <f>+E37</f>
        <v>0</v>
      </c>
      <c r="C67" s="61">
        <f>+F37+G37</f>
        <v>0</v>
      </c>
      <c r="D67" s="93"/>
      <c r="F67" s="92"/>
      <c r="G67" s="62"/>
      <c r="H67" s="62"/>
    </row>
    <row r="68" spans="1:8" ht="15.75" x14ac:dyDescent="0.25">
      <c r="A68" s="60" t="s">
        <v>209</v>
      </c>
      <c r="B68" s="61">
        <f>+E43</f>
        <v>1000000</v>
      </c>
      <c r="C68" s="61">
        <f>+F43+G43</f>
        <v>0</v>
      </c>
      <c r="D68" s="93"/>
      <c r="F68" s="92"/>
      <c r="G68" s="62"/>
      <c r="H68" s="62"/>
    </row>
    <row r="69" spans="1:8" ht="15.75" x14ac:dyDescent="0.25">
      <c r="A69" s="60" t="s">
        <v>182</v>
      </c>
      <c r="B69" s="61">
        <f>+E38+E42</f>
        <v>9150000</v>
      </c>
      <c r="C69" s="61">
        <f>+F38+G38+F42+G42</f>
        <v>23440000</v>
      </c>
      <c r="D69" s="93"/>
      <c r="F69" s="92"/>
      <c r="G69" s="62"/>
      <c r="H69" s="62"/>
    </row>
    <row r="70" spans="1:8" ht="15.75" x14ac:dyDescent="0.25">
      <c r="A70" s="60" t="s">
        <v>210</v>
      </c>
      <c r="B70" s="61">
        <f>+E50+E45</f>
        <v>1630250</v>
      </c>
      <c r="C70" s="61">
        <f>+F45+G45+F50+G50</f>
        <v>0</v>
      </c>
      <c r="D70" s="93"/>
      <c r="F70" s="92"/>
      <c r="G70" s="62"/>
      <c r="H70" s="62"/>
    </row>
    <row r="71" spans="1:8" ht="15.75" x14ac:dyDescent="0.25">
      <c r="A71" s="60" t="s">
        <v>211</v>
      </c>
      <c r="B71" s="61">
        <f>+E24</f>
        <v>7200000</v>
      </c>
      <c r="C71" s="61">
        <f>+F24+G24</f>
        <v>0</v>
      </c>
      <c r="D71" s="91"/>
      <c r="F71" s="92"/>
      <c r="G71" s="62"/>
      <c r="H71" s="62"/>
    </row>
    <row r="72" spans="1:8" ht="15.75" x14ac:dyDescent="0.25">
      <c r="A72" s="60" t="s">
        <v>212</v>
      </c>
      <c r="B72" s="61">
        <f>+E27</f>
        <v>6955700</v>
      </c>
      <c r="C72" s="61">
        <f>+F27+G27</f>
        <v>0</v>
      </c>
      <c r="D72" s="91"/>
      <c r="F72" s="92"/>
      <c r="G72" s="62"/>
      <c r="H72" s="62"/>
    </row>
    <row r="73" spans="1:8" ht="15.75" x14ac:dyDescent="0.25">
      <c r="A73" s="60" t="s">
        <v>189</v>
      </c>
      <c r="B73" s="61">
        <f>+E44</f>
        <v>0</v>
      </c>
      <c r="C73" s="61">
        <f>+F44+G44</f>
        <v>0</v>
      </c>
      <c r="D73" s="93"/>
      <c r="F73" s="92"/>
      <c r="G73" s="62"/>
      <c r="H73" s="62"/>
    </row>
    <row r="74" spans="1:8" ht="15.75" x14ac:dyDescent="0.25">
      <c r="A74" s="94" t="s">
        <v>215</v>
      </c>
      <c r="B74" s="95">
        <f>SUM(B60:B73)</f>
        <v>225124244.5</v>
      </c>
      <c r="C74" s="95">
        <f>SUM(C60:C73)</f>
        <v>33575302.719999999</v>
      </c>
      <c r="D74" s="93"/>
      <c r="F74" s="92"/>
      <c r="G74" s="62"/>
      <c r="H74" s="62"/>
    </row>
    <row r="75" spans="1:8" x14ac:dyDescent="0.2">
      <c r="F75" s="93"/>
      <c r="H75" s="92"/>
    </row>
    <row r="87" spans="1:10" s="91" customFormat="1" x14ac:dyDescent="0.2">
      <c r="A87" s="62"/>
      <c r="B87" s="62"/>
      <c r="C87" s="62"/>
      <c r="D87" s="62"/>
      <c r="E87" s="92"/>
      <c r="I87" s="62"/>
      <c r="J87" s="62"/>
    </row>
  </sheetData>
  <sheetProtection formatColumns="0" formatRows="0" insertColumns="0" insertRows="0" deleteColumns="0" deleteRows="0" selectLockedCells="1"/>
  <mergeCells count="9">
    <mergeCell ref="A58:C58"/>
    <mergeCell ref="A1:H5"/>
    <mergeCell ref="A6:A9"/>
    <mergeCell ref="B6:B9"/>
    <mergeCell ref="E6:E8"/>
    <mergeCell ref="F6:G7"/>
    <mergeCell ref="H6:H8"/>
    <mergeCell ref="C6:C9"/>
    <mergeCell ref="D6:D9"/>
  </mergeCells>
  <pageMargins left="0.70866141732283472" right="0.70866141732283472" top="0.74803149606299213" bottom="0.74803149606299213" header="0.31496062992125984" footer="0.31496062992125984"/>
  <pageSetup scale="49" fitToHeight="2"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E53"/>
  <sheetViews>
    <sheetView topLeftCell="A25" zoomScale="80" zoomScaleNormal="80" workbookViewId="0">
      <selection activeCell="B28" sqref="B28"/>
    </sheetView>
  </sheetViews>
  <sheetFormatPr baseColWidth="10" defaultRowHeight="12.75" x14ac:dyDescent="0.2"/>
  <cols>
    <col min="1" max="1" width="24.85546875" style="162" bestFit="1" customWidth="1"/>
    <col min="2" max="3" width="23.42578125" style="162" customWidth="1"/>
    <col min="4" max="4" width="15.42578125" style="162" customWidth="1"/>
    <col min="5" max="5" width="14.28515625" style="162" customWidth="1"/>
    <col min="6" max="8" width="20.85546875" style="162" customWidth="1"/>
    <col min="9" max="9" width="14.140625" style="162" customWidth="1"/>
    <col min="10" max="20" width="11.42578125" style="162"/>
    <col min="21" max="21" width="15.7109375" style="162" customWidth="1"/>
    <col min="22" max="22" width="11.42578125" style="162"/>
    <col min="23" max="23" width="14.85546875" style="162" customWidth="1"/>
    <col min="24" max="16384" width="11.42578125" style="162"/>
  </cols>
  <sheetData>
    <row r="1" spans="1:23" ht="25.5" customHeight="1" thickBot="1" x14ac:dyDescent="0.25">
      <c r="A1" s="284" t="s">
        <v>159</v>
      </c>
      <c r="B1" s="284"/>
      <c r="C1" s="284"/>
      <c r="D1" s="284"/>
      <c r="E1" s="284"/>
      <c r="F1" s="284"/>
      <c r="G1" s="284"/>
      <c r="H1" s="284"/>
      <c r="I1" s="284"/>
      <c r="J1" s="284"/>
      <c r="K1" s="284"/>
      <c r="L1" s="284"/>
      <c r="M1" s="284"/>
      <c r="N1" s="284"/>
      <c r="O1" s="284"/>
      <c r="P1" s="284"/>
      <c r="Q1" s="284"/>
      <c r="R1" s="284"/>
      <c r="S1" s="284"/>
      <c r="T1" s="284"/>
    </row>
    <row r="2" spans="1:23" s="163" customFormat="1" ht="18" customHeight="1" x14ac:dyDescent="0.2">
      <c r="A2" s="291" t="s">
        <v>110</v>
      </c>
      <c r="B2" s="287" t="s">
        <v>129</v>
      </c>
      <c r="C2" s="287" t="s">
        <v>134</v>
      </c>
      <c r="D2" s="287" t="s">
        <v>130</v>
      </c>
      <c r="E2" s="287" t="s">
        <v>131</v>
      </c>
      <c r="F2" s="287" t="s">
        <v>132</v>
      </c>
      <c r="G2" s="287" t="s">
        <v>136</v>
      </c>
      <c r="H2" s="288" t="s">
        <v>144</v>
      </c>
      <c r="I2" s="287" t="s">
        <v>137</v>
      </c>
      <c r="J2" s="287"/>
      <c r="K2" s="287"/>
      <c r="L2" s="287" t="s">
        <v>138</v>
      </c>
      <c r="M2" s="287"/>
      <c r="N2" s="287"/>
      <c r="O2" s="287" t="s">
        <v>139</v>
      </c>
      <c r="P2" s="287"/>
      <c r="Q2" s="287"/>
      <c r="R2" s="287" t="s">
        <v>140</v>
      </c>
      <c r="S2" s="287"/>
      <c r="T2" s="287"/>
      <c r="U2" s="285" t="s">
        <v>142</v>
      </c>
      <c r="V2" s="285"/>
      <c r="W2" s="286"/>
    </row>
    <row r="3" spans="1:23" s="163" customFormat="1" ht="45.75" customHeight="1" thickBot="1" x14ac:dyDescent="0.25">
      <c r="A3" s="292"/>
      <c r="B3" s="290"/>
      <c r="C3" s="290"/>
      <c r="D3" s="290"/>
      <c r="E3" s="290"/>
      <c r="F3" s="290"/>
      <c r="G3" s="290"/>
      <c r="H3" s="289"/>
      <c r="I3" s="161" t="s">
        <v>112</v>
      </c>
      <c r="J3" s="161" t="s">
        <v>113</v>
      </c>
      <c r="K3" s="161" t="s">
        <v>133</v>
      </c>
      <c r="L3" s="161" t="s">
        <v>112</v>
      </c>
      <c r="M3" s="161" t="s">
        <v>113</v>
      </c>
      <c r="N3" s="161" t="s">
        <v>133</v>
      </c>
      <c r="O3" s="161" t="s">
        <v>112</v>
      </c>
      <c r="P3" s="161" t="s">
        <v>113</v>
      </c>
      <c r="Q3" s="161" t="s">
        <v>133</v>
      </c>
      <c r="R3" s="161" t="s">
        <v>112</v>
      </c>
      <c r="S3" s="161" t="s">
        <v>113</v>
      </c>
      <c r="T3" s="161" t="s">
        <v>133</v>
      </c>
      <c r="U3" s="18" t="s">
        <v>141</v>
      </c>
      <c r="V3" s="18" t="s">
        <v>146</v>
      </c>
      <c r="W3" s="19" t="s">
        <v>147</v>
      </c>
    </row>
    <row r="4" spans="1:23" x14ac:dyDescent="0.2">
      <c r="A4" s="164" t="s">
        <v>5</v>
      </c>
      <c r="B4" s="202"/>
      <c r="C4" s="203"/>
      <c r="D4" s="204"/>
      <c r="E4" s="205"/>
      <c r="F4" s="205"/>
      <c r="G4" s="205"/>
      <c r="H4" s="206"/>
      <c r="I4" s="206"/>
      <c r="J4" s="206"/>
      <c r="K4" s="165">
        <f>+I4-J4</f>
        <v>0</v>
      </c>
      <c r="L4" s="206"/>
      <c r="M4" s="206"/>
      <c r="N4" s="165">
        <f>+L4-M4</f>
        <v>0</v>
      </c>
      <c r="O4" s="206"/>
      <c r="P4" s="206"/>
      <c r="Q4" s="165">
        <f>+O4-P4</f>
        <v>0</v>
      </c>
      <c r="R4" s="206"/>
      <c r="S4" s="206"/>
      <c r="T4" s="165">
        <f>+R4-S4</f>
        <v>0</v>
      </c>
      <c r="U4" s="20">
        <f>+K4+N4+Q4</f>
        <v>0</v>
      </c>
      <c r="V4" s="20">
        <f>+G4*H4</f>
        <v>0</v>
      </c>
      <c r="W4" s="21">
        <f>V4-U4</f>
        <v>0</v>
      </c>
    </row>
    <row r="5" spans="1:23" x14ac:dyDescent="0.2">
      <c r="A5" s="166" t="s">
        <v>6</v>
      </c>
      <c r="B5" s="202"/>
      <c r="C5" s="203"/>
      <c r="D5" s="205"/>
      <c r="E5" s="205"/>
      <c r="F5" s="205"/>
      <c r="G5" s="205"/>
      <c r="H5" s="206"/>
      <c r="I5" s="206"/>
      <c r="J5" s="206"/>
      <c r="K5" s="165">
        <f t="shared" ref="K5:K16" si="0">+I5-J5</f>
        <v>0</v>
      </c>
      <c r="L5" s="206"/>
      <c r="M5" s="206"/>
      <c r="N5" s="165">
        <f t="shared" ref="N5:N17" si="1">+L5-M5</f>
        <v>0</v>
      </c>
      <c r="O5" s="206"/>
      <c r="P5" s="206"/>
      <c r="Q5" s="165">
        <f t="shared" ref="Q5:Q17" si="2">+O5-P5</f>
        <v>0</v>
      </c>
      <c r="R5" s="206"/>
      <c r="S5" s="206"/>
      <c r="T5" s="165">
        <f t="shared" ref="T5:T17" si="3">+R5-S5</f>
        <v>0</v>
      </c>
      <c r="U5" s="20">
        <f t="shared" ref="U5:U17" si="4">+K5+N5+Q5</f>
        <v>0</v>
      </c>
      <c r="V5" s="20">
        <f t="shared" ref="V5:V17" si="5">+G5*H5</f>
        <v>0</v>
      </c>
      <c r="W5" s="21">
        <f t="shared" ref="W5:W17" si="6">V5-U5</f>
        <v>0</v>
      </c>
    </row>
    <row r="6" spans="1:23" x14ac:dyDescent="0.2">
      <c r="A6" s="166" t="s">
        <v>7</v>
      </c>
      <c r="B6" s="202"/>
      <c r="C6" s="203"/>
      <c r="D6" s="205"/>
      <c r="E6" s="205"/>
      <c r="F6" s="205"/>
      <c r="G6" s="205"/>
      <c r="H6" s="206"/>
      <c r="I6" s="206"/>
      <c r="J6" s="206"/>
      <c r="K6" s="165">
        <f t="shared" si="0"/>
        <v>0</v>
      </c>
      <c r="L6" s="206"/>
      <c r="M6" s="206"/>
      <c r="N6" s="165">
        <f t="shared" si="1"/>
        <v>0</v>
      </c>
      <c r="O6" s="206"/>
      <c r="P6" s="206"/>
      <c r="Q6" s="165">
        <f t="shared" si="2"/>
        <v>0</v>
      </c>
      <c r="R6" s="206"/>
      <c r="S6" s="206"/>
      <c r="T6" s="165">
        <f t="shared" si="3"/>
        <v>0</v>
      </c>
      <c r="U6" s="20">
        <f t="shared" si="4"/>
        <v>0</v>
      </c>
      <c r="V6" s="20">
        <f t="shared" si="5"/>
        <v>0</v>
      </c>
      <c r="W6" s="21">
        <f t="shared" si="6"/>
        <v>0</v>
      </c>
    </row>
    <row r="7" spans="1:23" x14ac:dyDescent="0.2">
      <c r="A7" s="166" t="s">
        <v>102</v>
      </c>
      <c r="B7" s="202"/>
      <c r="C7" s="203"/>
      <c r="D7" s="205"/>
      <c r="E7" s="205"/>
      <c r="F7" s="205"/>
      <c r="G7" s="205"/>
      <c r="H7" s="206"/>
      <c r="I7" s="206"/>
      <c r="J7" s="206"/>
      <c r="K7" s="165">
        <f t="shared" si="0"/>
        <v>0</v>
      </c>
      <c r="L7" s="206"/>
      <c r="M7" s="206"/>
      <c r="N7" s="165">
        <f t="shared" si="1"/>
        <v>0</v>
      </c>
      <c r="O7" s="206"/>
      <c r="P7" s="206"/>
      <c r="Q7" s="165">
        <f t="shared" si="2"/>
        <v>0</v>
      </c>
      <c r="R7" s="206"/>
      <c r="S7" s="206"/>
      <c r="T7" s="165">
        <f t="shared" si="3"/>
        <v>0</v>
      </c>
      <c r="U7" s="20">
        <f t="shared" si="4"/>
        <v>0</v>
      </c>
      <c r="V7" s="20">
        <f t="shared" si="5"/>
        <v>0</v>
      </c>
      <c r="W7" s="21">
        <f t="shared" si="6"/>
        <v>0</v>
      </c>
    </row>
    <row r="8" spans="1:23" x14ac:dyDescent="0.2">
      <c r="A8" s="166" t="s">
        <v>8</v>
      </c>
      <c r="B8" s="202"/>
      <c r="C8" s="203"/>
      <c r="D8" s="205"/>
      <c r="E8" s="205"/>
      <c r="F8" s="205"/>
      <c r="G8" s="205"/>
      <c r="H8" s="206"/>
      <c r="I8" s="206"/>
      <c r="J8" s="206"/>
      <c r="K8" s="165">
        <f t="shared" si="0"/>
        <v>0</v>
      </c>
      <c r="L8" s="206"/>
      <c r="M8" s="206"/>
      <c r="N8" s="165">
        <f t="shared" si="1"/>
        <v>0</v>
      </c>
      <c r="O8" s="206"/>
      <c r="P8" s="206"/>
      <c r="Q8" s="165">
        <f t="shared" si="2"/>
        <v>0</v>
      </c>
      <c r="R8" s="206"/>
      <c r="S8" s="206"/>
      <c r="T8" s="165">
        <f t="shared" si="3"/>
        <v>0</v>
      </c>
      <c r="U8" s="20">
        <f t="shared" si="4"/>
        <v>0</v>
      </c>
      <c r="V8" s="20">
        <f t="shared" si="5"/>
        <v>0</v>
      </c>
      <c r="W8" s="21">
        <f t="shared" si="6"/>
        <v>0</v>
      </c>
    </row>
    <row r="9" spans="1:23" x14ac:dyDescent="0.2">
      <c r="A9" s="166" t="s">
        <v>103</v>
      </c>
      <c r="B9" s="207"/>
      <c r="C9" s="208"/>
      <c r="D9" s="208"/>
      <c r="E9" s="208"/>
      <c r="F9" s="208"/>
      <c r="G9" s="208"/>
      <c r="H9" s="206"/>
      <c r="I9" s="209"/>
      <c r="J9" s="209"/>
      <c r="K9" s="165">
        <f t="shared" si="0"/>
        <v>0</v>
      </c>
      <c r="L9" s="209"/>
      <c r="M9" s="209"/>
      <c r="N9" s="165">
        <f t="shared" si="1"/>
        <v>0</v>
      </c>
      <c r="O9" s="209"/>
      <c r="P9" s="209"/>
      <c r="Q9" s="165">
        <f t="shared" si="2"/>
        <v>0</v>
      </c>
      <c r="R9" s="209"/>
      <c r="S9" s="209"/>
      <c r="T9" s="165">
        <f t="shared" si="3"/>
        <v>0</v>
      </c>
      <c r="U9" s="20">
        <f t="shared" si="4"/>
        <v>0</v>
      </c>
      <c r="V9" s="20">
        <f t="shared" si="5"/>
        <v>0</v>
      </c>
      <c r="W9" s="21">
        <f t="shared" si="6"/>
        <v>0</v>
      </c>
    </row>
    <row r="10" spans="1:23" x14ac:dyDescent="0.2">
      <c r="A10" s="166" t="s">
        <v>104</v>
      </c>
      <c r="B10" s="207"/>
      <c r="C10" s="208"/>
      <c r="D10" s="208"/>
      <c r="E10" s="208"/>
      <c r="F10" s="208"/>
      <c r="G10" s="208"/>
      <c r="H10" s="206"/>
      <c r="I10" s="209"/>
      <c r="J10" s="209"/>
      <c r="K10" s="165">
        <f t="shared" si="0"/>
        <v>0</v>
      </c>
      <c r="L10" s="209"/>
      <c r="M10" s="209"/>
      <c r="N10" s="165">
        <f t="shared" si="1"/>
        <v>0</v>
      </c>
      <c r="O10" s="209"/>
      <c r="P10" s="209"/>
      <c r="Q10" s="165">
        <f t="shared" si="2"/>
        <v>0</v>
      </c>
      <c r="R10" s="209"/>
      <c r="S10" s="209"/>
      <c r="T10" s="165">
        <f t="shared" si="3"/>
        <v>0</v>
      </c>
      <c r="U10" s="20">
        <f t="shared" si="4"/>
        <v>0</v>
      </c>
      <c r="V10" s="20">
        <f t="shared" si="5"/>
        <v>0</v>
      </c>
      <c r="W10" s="21">
        <f t="shared" si="6"/>
        <v>0</v>
      </c>
    </row>
    <row r="11" spans="1:23" x14ac:dyDescent="0.2">
      <c r="A11" s="166" t="s">
        <v>105</v>
      </c>
      <c r="B11" s="207"/>
      <c r="C11" s="208"/>
      <c r="D11" s="208"/>
      <c r="E11" s="208"/>
      <c r="F11" s="208"/>
      <c r="G11" s="208"/>
      <c r="H11" s="206"/>
      <c r="I11" s="209"/>
      <c r="J11" s="209"/>
      <c r="K11" s="165">
        <f t="shared" si="0"/>
        <v>0</v>
      </c>
      <c r="L11" s="209"/>
      <c r="M11" s="209"/>
      <c r="N11" s="165">
        <f t="shared" si="1"/>
        <v>0</v>
      </c>
      <c r="O11" s="209"/>
      <c r="P11" s="209"/>
      <c r="Q11" s="165">
        <f t="shared" si="2"/>
        <v>0</v>
      </c>
      <c r="R11" s="209"/>
      <c r="S11" s="209"/>
      <c r="T11" s="165">
        <f t="shared" si="3"/>
        <v>0</v>
      </c>
      <c r="U11" s="20">
        <f t="shared" si="4"/>
        <v>0</v>
      </c>
      <c r="V11" s="20">
        <f t="shared" si="5"/>
        <v>0</v>
      </c>
      <c r="W11" s="21">
        <f t="shared" si="6"/>
        <v>0</v>
      </c>
    </row>
    <row r="12" spans="1:23" x14ac:dyDescent="0.2">
      <c r="A12" s="166" t="s">
        <v>106</v>
      </c>
      <c r="B12" s="207"/>
      <c r="C12" s="208"/>
      <c r="D12" s="208"/>
      <c r="E12" s="208"/>
      <c r="F12" s="208"/>
      <c r="G12" s="208"/>
      <c r="H12" s="206"/>
      <c r="I12" s="210"/>
      <c r="J12" s="210"/>
      <c r="K12" s="165">
        <f t="shared" si="0"/>
        <v>0</v>
      </c>
      <c r="L12" s="210"/>
      <c r="M12" s="210"/>
      <c r="N12" s="165">
        <f t="shared" si="1"/>
        <v>0</v>
      </c>
      <c r="O12" s="210"/>
      <c r="P12" s="210"/>
      <c r="Q12" s="165">
        <f t="shared" si="2"/>
        <v>0</v>
      </c>
      <c r="R12" s="210"/>
      <c r="S12" s="210"/>
      <c r="T12" s="165">
        <f t="shared" si="3"/>
        <v>0</v>
      </c>
      <c r="U12" s="20">
        <f t="shared" si="4"/>
        <v>0</v>
      </c>
      <c r="V12" s="20">
        <f t="shared" si="5"/>
        <v>0</v>
      </c>
      <c r="W12" s="21">
        <f t="shared" si="6"/>
        <v>0</v>
      </c>
    </row>
    <row r="13" spans="1:23" x14ac:dyDescent="0.2">
      <c r="A13" s="166"/>
      <c r="B13" s="207"/>
      <c r="C13" s="208"/>
      <c r="D13" s="208"/>
      <c r="E13" s="208"/>
      <c r="F13" s="208"/>
      <c r="G13" s="208"/>
      <c r="H13" s="206"/>
      <c r="I13" s="210"/>
      <c r="J13" s="210"/>
      <c r="K13" s="165">
        <f>+I13-J13</f>
        <v>0</v>
      </c>
      <c r="L13" s="210"/>
      <c r="M13" s="210"/>
      <c r="N13" s="165">
        <f t="shared" si="1"/>
        <v>0</v>
      </c>
      <c r="O13" s="210"/>
      <c r="P13" s="210"/>
      <c r="Q13" s="165">
        <f t="shared" si="2"/>
        <v>0</v>
      </c>
      <c r="R13" s="210"/>
      <c r="S13" s="210"/>
      <c r="T13" s="165">
        <f t="shared" si="3"/>
        <v>0</v>
      </c>
      <c r="U13" s="20">
        <f t="shared" si="4"/>
        <v>0</v>
      </c>
      <c r="V13" s="20">
        <f t="shared" si="5"/>
        <v>0</v>
      </c>
      <c r="W13" s="21">
        <f t="shared" si="6"/>
        <v>0</v>
      </c>
    </row>
    <row r="14" spans="1:23" x14ac:dyDescent="0.2">
      <c r="A14" s="166"/>
      <c r="B14" s="207"/>
      <c r="C14" s="208"/>
      <c r="D14" s="208"/>
      <c r="E14" s="208"/>
      <c r="F14" s="208"/>
      <c r="G14" s="208"/>
      <c r="H14" s="206"/>
      <c r="I14" s="210"/>
      <c r="J14" s="210"/>
      <c r="K14" s="165">
        <f t="shared" si="0"/>
        <v>0</v>
      </c>
      <c r="L14" s="210"/>
      <c r="M14" s="210"/>
      <c r="N14" s="165">
        <f t="shared" si="1"/>
        <v>0</v>
      </c>
      <c r="O14" s="210"/>
      <c r="P14" s="210"/>
      <c r="Q14" s="165">
        <f t="shared" si="2"/>
        <v>0</v>
      </c>
      <c r="R14" s="210"/>
      <c r="S14" s="210"/>
      <c r="T14" s="165">
        <f t="shared" si="3"/>
        <v>0</v>
      </c>
      <c r="U14" s="20">
        <f t="shared" si="4"/>
        <v>0</v>
      </c>
      <c r="V14" s="20">
        <f t="shared" si="5"/>
        <v>0</v>
      </c>
      <c r="W14" s="21">
        <f t="shared" si="6"/>
        <v>0</v>
      </c>
    </row>
    <row r="15" spans="1:23" x14ac:dyDescent="0.2">
      <c r="A15" s="166"/>
      <c r="B15" s="207"/>
      <c r="C15" s="208"/>
      <c r="D15" s="208"/>
      <c r="E15" s="208"/>
      <c r="F15" s="208"/>
      <c r="G15" s="208"/>
      <c r="H15" s="206"/>
      <c r="I15" s="210"/>
      <c r="J15" s="210"/>
      <c r="K15" s="165">
        <f t="shared" si="0"/>
        <v>0</v>
      </c>
      <c r="L15" s="210"/>
      <c r="M15" s="210"/>
      <c r="N15" s="165">
        <f t="shared" si="1"/>
        <v>0</v>
      </c>
      <c r="O15" s="210"/>
      <c r="P15" s="210"/>
      <c r="Q15" s="165">
        <f t="shared" si="2"/>
        <v>0</v>
      </c>
      <c r="R15" s="210"/>
      <c r="S15" s="210"/>
      <c r="T15" s="165">
        <f t="shared" si="3"/>
        <v>0</v>
      </c>
      <c r="U15" s="20">
        <f t="shared" si="4"/>
        <v>0</v>
      </c>
      <c r="V15" s="20">
        <f t="shared" si="5"/>
        <v>0</v>
      </c>
      <c r="W15" s="21">
        <f t="shared" si="6"/>
        <v>0</v>
      </c>
    </row>
    <row r="16" spans="1:23" x14ac:dyDescent="0.2">
      <c r="A16" s="166"/>
      <c r="B16" s="207"/>
      <c r="C16" s="208"/>
      <c r="D16" s="208"/>
      <c r="E16" s="208"/>
      <c r="F16" s="208"/>
      <c r="G16" s="208"/>
      <c r="H16" s="206"/>
      <c r="I16" s="210"/>
      <c r="J16" s="210"/>
      <c r="K16" s="165">
        <f t="shared" si="0"/>
        <v>0</v>
      </c>
      <c r="L16" s="210"/>
      <c r="M16" s="210"/>
      <c r="N16" s="165">
        <f t="shared" si="1"/>
        <v>0</v>
      </c>
      <c r="O16" s="210"/>
      <c r="P16" s="210"/>
      <c r="Q16" s="165">
        <f t="shared" si="2"/>
        <v>0</v>
      </c>
      <c r="R16" s="210"/>
      <c r="S16" s="210"/>
      <c r="T16" s="165">
        <f t="shared" si="3"/>
        <v>0</v>
      </c>
      <c r="U16" s="20">
        <f t="shared" si="4"/>
        <v>0</v>
      </c>
      <c r="V16" s="20">
        <f t="shared" si="5"/>
        <v>0</v>
      </c>
      <c r="W16" s="21">
        <f t="shared" si="6"/>
        <v>0</v>
      </c>
    </row>
    <row r="17" spans="1:31" ht="13.5" thickBot="1" x14ac:dyDescent="0.25">
      <c r="A17" s="167"/>
      <c r="B17" s="211"/>
      <c r="C17" s="212"/>
      <c r="D17" s="212"/>
      <c r="E17" s="212"/>
      <c r="F17" s="212"/>
      <c r="G17" s="212"/>
      <c r="H17" s="213"/>
      <c r="I17" s="214"/>
      <c r="J17" s="214"/>
      <c r="K17" s="168">
        <f t="shared" ref="K17" si="7">+I17-J17</f>
        <v>0</v>
      </c>
      <c r="L17" s="214"/>
      <c r="M17" s="214"/>
      <c r="N17" s="165">
        <f t="shared" si="1"/>
        <v>0</v>
      </c>
      <c r="O17" s="214"/>
      <c r="P17" s="214"/>
      <c r="Q17" s="165">
        <f t="shared" si="2"/>
        <v>0</v>
      </c>
      <c r="R17" s="214"/>
      <c r="S17" s="214"/>
      <c r="T17" s="165">
        <f t="shared" si="3"/>
        <v>0</v>
      </c>
      <c r="U17" s="20">
        <f t="shared" si="4"/>
        <v>0</v>
      </c>
      <c r="V17" s="20">
        <f t="shared" si="5"/>
        <v>0</v>
      </c>
      <c r="W17" s="21">
        <f t="shared" si="6"/>
        <v>0</v>
      </c>
    </row>
    <row r="18" spans="1:31" ht="13.5" thickBot="1" x14ac:dyDescent="0.25">
      <c r="A18" s="169"/>
      <c r="B18" s="169"/>
      <c r="C18" s="169"/>
      <c r="D18" s="169"/>
      <c r="E18" s="169"/>
      <c r="F18" s="169"/>
      <c r="G18" s="169"/>
      <c r="H18" s="155" t="s">
        <v>126</v>
      </c>
      <c r="I18" s="35">
        <f t="shared" ref="I18:T18" si="8">SUM(I4:I17)</f>
        <v>0</v>
      </c>
      <c r="J18" s="35">
        <f t="shared" si="8"/>
        <v>0</v>
      </c>
      <c r="K18" s="30">
        <f t="shared" si="8"/>
        <v>0</v>
      </c>
      <c r="L18" s="35">
        <f t="shared" si="8"/>
        <v>0</v>
      </c>
      <c r="M18" s="35">
        <f t="shared" si="8"/>
        <v>0</v>
      </c>
      <c r="N18" s="30">
        <f t="shared" si="8"/>
        <v>0</v>
      </c>
      <c r="O18" s="35">
        <f>SUM(O4:O17)</f>
        <v>0</v>
      </c>
      <c r="P18" s="35">
        <f t="shared" si="8"/>
        <v>0</v>
      </c>
      <c r="Q18" s="30">
        <f t="shared" si="8"/>
        <v>0</v>
      </c>
      <c r="R18" s="35">
        <f t="shared" si="8"/>
        <v>0</v>
      </c>
      <c r="S18" s="35">
        <f t="shared" si="8"/>
        <v>0</v>
      </c>
      <c r="T18" s="30">
        <f t="shared" si="8"/>
        <v>0</v>
      </c>
      <c r="U18" s="30">
        <f>SUM(U4:U17)</f>
        <v>0</v>
      </c>
      <c r="V18" s="30">
        <f>SUM(V4:V17)</f>
        <v>0</v>
      </c>
      <c r="W18" s="156">
        <f>SUM(W4:W17)</f>
        <v>0</v>
      </c>
    </row>
    <row r="25" spans="1:31" ht="45" x14ac:dyDescent="0.2">
      <c r="A25" s="276" t="s">
        <v>110</v>
      </c>
      <c r="B25" s="276" t="s">
        <v>129</v>
      </c>
      <c r="C25" s="276" t="s">
        <v>130</v>
      </c>
      <c r="D25" s="276" t="s">
        <v>131</v>
      </c>
      <c r="E25" s="276" t="s">
        <v>132</v>
      </c>
      <c r="F25" s="276" t="s">
        <v>145</v>
      </c>
      <c r="G25" s="258" t="s">
        <v>220</v>
      </c>
      <c r="H25" s="279"/>
      <c r="I25" s="279"/>
      <c r="J25" s="279"/>
      <c r="K25" s="279"/>
      <c r="L25" s="259"/>
      <c r="M25" s="262" t="s">
        <v>221</v>
      </c>
      <c r="N25" s="280"/>
      <c r="O25" s="280"/>
      <c r="P25" s="280"/>
      <c r="Q25" s="280"/>
      <c r="R25" s="263"/>
      <c r="S25" s="266" t="s">
        <v>222</v>
      </c>
      <c r="T25" s="281"/>
      <c r="U25" s="281"/>
      <c r="V25" s="281"/>
      <c r="W25" s="281"/>
      <c r="X25" s="267"/>
      <c r="Y25" s="282" t="s">
        <v>223</v>
      </c>
      <c r="Z25" s="283"/>
      <c r="AA25" s="252" t="s">
        <v>143</v>
      </c>
      <c r="AB25" s="157" t="s">
        <v>224</v>
      </c>
      <c r="AC25" s="255" t="s">
        <v>142</v>
      </c>
      <c r="AD25" s="256"/>
      <c r="AE25" s="257"/>
    </row>
    <row r="26" spans="1:31" ht="15" x14ac:dyDescent="0.2">
      <c r="A26" s="277"/>
      <c r="B26" s="277"/>
      <c r="C26" s="277"/>
      <c r="D26" s="277"/>
      <c r="E26" s="277"/>
      <c r="F26" s="277"/>
      <c r="G26" s="258" t="s">
        <v>225</v>
      </c>
      <c r="H26" s="259"/>
      <c r="I26" s="260" t="s">
        <v>226</v>
      </c>
      <c r="J26" s="261"/>
      <c r="K26" s="260" t="s">
        <v>227</v>
      </c>
      <c r="L26" s="261"/>
      <c r="M26" s="262" t="s">
        <v>225</v>
      </c>
      <c r="N26" s="263"/>
      <c r="O26" s="262" t="s">
        <v>226</v>
      </c>
      <c r="P26" s="263"/>
      <c r="Q26" s="264" t="s">
        <v>228</v>
      </c>
      <c r="R26" s="265"/>
      <c r="S26" s="266" t="s">
        <v>225</v>
      </c>
      <c r="T26" s="267"/>
      <c r="U26" s="266" t="s">
        <v>226</v>
      </c>
      <c r="V26" s="267"/>
      <c r="W26" s="268" t="s">
        <v>228</v>
      </c>
      <c r="X26" s="269"/>
      <c r="Y26" s="270" t="s">
        <v>229</v>
      </c>
      <c r="Z26" s="272" t="s">
        <v>230</v>
      </c>
      <c r="AA26" s="253"/>
      <c r="AB26" s="274" t="s">
        <v>135</v>
      </c>
      <c r="AC26" s="275" t="s">
        <v>141</v>
      </c>
      <c r="AD26" s="275" t="s">
        <v>146</v>
      </c>
      <c r="AE26" s="250" t="s">
        <v>147</v>
      </c>
    </row>
    <row r="27" spans="1:31" ht="15.75" thickBot="1" x14ac:dyDescent="0.25">
      <c r="A27" s="278"/>
      <c r="B27" s="278"/>
      <c r="C27" s="278"/>
      <c r="D27" s="278"/>
      <c r="E27" s="278"/>
      <c r="F27" s="278"/>
      <c r="G27" s="170" t="s">
        <v>229</v>
      </c>
      <c r="H27" s="170" t="s">
        <v>230</v>
      </c>
      <c r="I27" s="170" t="s">
        <v>229</v>
      </c>
      <c r="J27" s="170" t="s">
        <v>230</v>
      </c>
      <c r="K27" s="170" t="s">
        <v>229</v>
      </c>
      <c r="L27" s="170" t="s">
        <v>230</v>
      </c>
      <c r="M27" s="171" t="s">
        <v>229</v>
      </c>
      <c r="N27" s="171" t="s">
        <v>230</v>
      </c>
      <c r="O27" s="171" t="s">
        <v>229</v>
      </c>
      <c r="P27" s="171" t="s">
        <v>230</v>
      </c>
      <c r="Q27" s="171" t="s">
        <v>229</v>
      </c>
      <c r="R27" s="171" t="s">
        <v>230</v>
      </c>
      <c r="S27" s="172" t="s">
        <v>229</v>
      </c>
      <c r="T27" s="172" t="s">
        <v>230</v>
      </c>
      <c r="U27" s="172" t="s">
        <v>229</v>
      </c>
      <c r="V27" s="172" t="s">
        <v>230</v>
      </c>
      <c r="W27" s="172" t="s">
        <v>229</v>
      </c>
      <c r="X27" s="172" t="s">
        <v>230</v>
      </c>
      <c r="Y27" s="271"/>
      <c r="Z27" s="273"/>
      <c r="AA27" s="254"/>
      <c r="AB27" s="274"/>
      <c r="AC27" s="255"/>
      <c r="AD27" s="255"/>
      <c r="AE27" s="251"/>
    </row>
    <row r="28" spans="1:31" ht="15" x14ac:dyDescent="0.25">
      <c r="A28" s="164" t="s">
        <v>5</v>
      </c>
      <c r="B28" s="215"/>
      <c r="C28" s="216"/>
      <c r="D28" s="217"/>
      <c r="E28" s="218"/>
      <c r="F28" s="219"/>
      <c r="G28" s="220"/>
      <c r="H28" s="221"/>
      <c r="I28" s="220"/>
      <c r="J28" s="221"/>
      <c r="K28" s="220"/>
      <c r="L28" s="221"/>
      <c r="M28" s="222"/>
      <c r="N28" s="223"/>
      <c r="O28" s="224"/>
      <c r="P28" s="223"/>
      <c r="Q28" s="225"/>
      <c r="R28" s="223"/>
      <c r="S28" s="173">
        <f t="shared" ref="S28:X41" si="9">+G28-M28</f>
        <v>0</v>
      </c>
      <c r="T28" s="174">
        <f t="shared" si="9"/>
        <v>0</v>
      </c>
      <c r="U28" s="173">
        <f t="shared" si="9"/>
        <v>0</v>
      </c>
      <c r="V28" s="174">
        <f t="shared" si="9"/>
        <v>0</v>
      </c>
      <c r="W28" s="173">
        <f t="shared" si="9"/>
        <v>0</v>
      </c>
      <c r="X28" s="174">
        <f t="shared" si="9"/>
        <v>0</v>
      </c>
      <c r="Y28" s="175">
        <f>+S28+U28+W28</f>
        <v>0</v>
      </c>
      <c r="Z28" s="176">
        <f>+T28+V28+X28</f>
        <v>0</v>
      </c>
      <c r="AA28" s="177"/>
      <c r="AB28" s="178"/>
      <c r="AC28" s="179">
        <f>+Z28</f>
        <v>0</v>
      </c>
      <c r="AD28" s="179">
        <f>+(AA28+Y28)*F28</f>
        <v>0</v>
      </c>
      <c r="AE28" s="180">
        <f>+AD28-AC28</f>
        <v>0</v>
      </c>
    </row>
    <row r="29" spans="1:31" ht="15" x14ac:dyDescent="0.25">
      <c r="A29" s="166" t="s">
        <v>6</v>
      </c>
      <c r="B29" s="215"/>
      <c r="C29" s="216"/>
      <c r="D29" s="217"/>
      <c r="E29" s="218"/>
      <c r="F29" s="219"/>
      <c r="G29" s="220"/>
      <c r="H29" s="221"/>
      <c r="I29" s="220"/>
      <c r="J29" s="221"/>
      <c r="K29" s="220"/>
      <c r="L29" s="221"/>
      <c r="M29" s="222"/>
      <c r="N29" s="223"/>
      <c r="O29" s="224"/>
      <c r="P29" s="223"/>
      <c r="Q29" s="225"/>
      <c r="R29" s="223"/>
      <c r="S29" s="173">
        <f t="shared" si="9"/>
        <v>0</v>
      </c>
      <c r="T29" s="174">
        <f t="shared" si="9"/>
        <v>0</v>
      </c>
      <c r="U29" s="173">
        <f t="shared" si="9"/>
        <v>0</v>
      </c>
      <c r="V29" s="174">
        <f t="shared" si="9"/>
        <v>0</v>
      </c>
      <c r="W29" s="173">
        <f t="shared" si="9"/>
        <v>0</v>
      </c>
      <c r="X29" s="174">
        <f t="shared" ref="X29:X41" si="10">+L29-R29</f>
        <v>0</v>
      </c>
      <c r="Y29" s="175">
        <f t="shared" ref="Y29:Y41" si="11">+S29+U29+W29</f>
        <v>0</v>
      </c>
      <c r="Z29" s="176">
        <f t="shared" ref="Z29:Z41" si="12">+T29+V29+X29</f>
        <v>0</v>
      </c>
      <c r="AA29" s="177"/>
      <c r="AB29" s="178"/>
      <c r="AC29" s="179">
        <f t="shared" ref="AC29:AC41" si="13">+Z29</f>
        <v>0</v>
      </c>
      <c r="AD29" s="179">
        <f t="shared" ref="AD29:AD41" si="14">+(AA29+Y29)*F29</f>
        <v>0</v>
      </c>
      <c r="AE29" s="180">
        <f t="shared" ref="AE29:AE41" si="15">+AD29-AC29</f>
        <v>0</v>
      </c>
    </row>
    <row r="30" spans="1:31" ht="15" x14ac:dyDescent="0.25">
      <c r="A30" s="166" t="s">
        <v>7</v>
      </c>
      <c r="B30" s="215"/>
      <c r="C30" s="216"/>
      <c r="D30" s="217"/>
      <c r="E30" s="218"/>
      <c r="F30" s="219"/>
      <c r="G30" s="220"/>
      <c r="H30" s="221"/>
      <c r="I30" s="220"/>
      <c r="J30" s="221"/>
      <c r="K30" s="220"/>
      <c r="L30" s="221"/>
      <c r="M30" s="222"/>
      <c r="N30" s="223"/>
      <c r="O30" s="224"/>
      <c r="P30" s="223"/>
      <c r="Q30" s="225"/>
      <c r="R30" s="223"/>
      <c r="S30" s="173">
        <f t="shared" si="9"/>
        <v>0</v>
      </c>
      <c r="T30" s="174">
        <f t="shared" si="9"/>
        <v>0</v>
      </c>
      <c r="U30" s="173">
        <f t="shared" si="9"/>
        <v>0</v>
      </c>
      <c r="V30" s="174">
        <f t="shared" si="9"/>
        <v>0</v>
      </c>
      <c r="W30" s="173">
        <f t="shared" si="9"/>
        <v>0</v>
      </c>
      <c r="X30" s="174">
        <f t="shared" si="10"/>
        <v>0</v>
      </c>
      <c r="Y30" s="175">
        <f t="shared" si="11"/>
        <v>0</v>
      </c>
      <c r="Z30" s="176">
        <f t="shared" si="12"/>
        <v>0</v>
      </c>
      <c r="AA30" s="177"/>
      <c r="AB30" s="178"/>
      <c r="AC30" s="179">
        <f t="shared" si="13"/>
        <v>0</v>
      </c>
      <c r="AD30" s="179">
        <f t="shared" si="14"/>
        <v>0</v>
      </c>
      <c r="AE30" s="180">
        <f t="shared" si="15"/>
        <v>0</v>
      </c>
    </row>
    <row r="31" spans="1:31" ht="15" x14ac:dyDescent="0.25">
      <c r="A31" s="166" t="s">
        <v>102</v>
      </c>
      <c r="B31" s="215"/>
      <c r="C31" s="216"/>
      <c r="D31" s="217"/>
      <c r="E31" s="218"/>
      <c r="F31" s="219"/>
      <c r="G31" s="220"/>
      <c r="H31" s="221"/>
      <c r="I31" s="220"/>
      <c r="J31" s="221"/>
      <c r="K31" s="220"/>
      <c r="L31" s="221"/>
      <c r="M31" s="222"/>
      <c r="N31" s="223"/>
      <c r="O31" s="224"/>
      <c r="P31" s="223"/>
      <c r="Q31" s="225"/>
      <c r="R31" s="223"/>
      <c r="S31" s="173">
        <f t="shared" si="9"/>
        <v>0</v>
      </c>
      <c r="T31" s="174">
        <f t="shared" si="9"/>
        <v>0</v>
      </c>
      <c r="U31" s="173">
        <f t="shared" si="9"/>
        <v>0</v>
      </c>
      <c r="V31" s="174">
        <f t="shared" si="9"/>
        <v>0</v>
      </c>
      <c r="W31" s="173">
        <f t="shared" si="9"/>
        <v>0</v>
      </c>
      <c r="X31" s="174">
        <f t="shared" si="10"/>
        <v>0</v>
      </c>
      <c r="Y31" s="175">
        <f t="shared" si="11"/>
        <v>0</v>
      </c>
      <c r="Z31" s="176">
        <f t="shared" si="12"/>
        <v>0</v>
      </c>
      <c r="AA31" s="177"/>
      <c r="AB31" s="178"/>
      <c r="AC31" s="179">
        <f t="shared" si="13"/>
        <v>0</v>
      </c>
      <c r="AD31" s="179">
        <f t="shared" si="14"/>
        <v>0</v>
      </c>
      <c r="AE31" s="180">
        <f t="shared" si="15"/>
        <v>0</v>
      </c>
    </row>
    <row r="32" spans="1:31" ht="15" x14ac:dyDescent="0.25">
      <c r="A32" s="166" t="s">
        <v>8</v>
      </c>
      <c r="B32" s="215"/>
      <c r="C32" s="216"/>
      <c r="D32" s="217"/>
      <c r="E32" s="218"/>
      <c r="F32" s="219"/>
      <c r="G32" s="220"/>
      <c r="H32" s="221"/>
      <c r="I32" s="220"/>
      <c r="J32" s="221"/>
      <c r="K32" s="220"/>
      <c r="L32" s="221"/>
      <c r="M32" s="222"/>
      <c r="N32" s="223"/>
      <c r="O32" s="224"/>
      <c r="P32" s="223"/>
      <c r="Q32" s="225"/>
      <c r="R32" s="223"/>
      <c r="S32" s="173">
        <f t="shared" si="9"/>
        <v>0</v>
      </c>
      <c r="T32" s="174">
        <f t="shared" si="9"/>
        <v>0</v>
      </c>
      <c r="U32" s="173">
        <f t="shared" si="9"/>
        <v>0</v>
      </c>
      <c r="V32" s="174">
        <f t="shared" si="9"/>
        <v>0</v>
      </c>
      <c r="W32" s="173">
        <f t="shared" si="9"/>
        <v>0</v>
      </c>
      <c r="X32" s="174">
        <f t="shared" si="10"/>
        <v>0</v>
      </c>
      <c r="Y32" s="175">
        <f t="shared" si="11"/>
        <v>0</v>
      </c>
      <c r="Z32" s="176">
        <f t="shared" si="12"/>
        <v>0</v>
      </c>
      <c r="AA32" s="177"/>
      <c r="AB32" s="178"/>
      <c r="AC32" s="179">
        <f t="shared" si="13"/>
        <v>0</v>
      </c>
      <c r="AD32" s="179">
        <f t="shared" si="14"/>
        <v>0</v>
      </c>
      <c r="AE32" s="180">
        <f t="shared" si="15"/>
        <v>0</v>
      </c>
    </row>
    <row r="33" spans="1:31" ht="15" x14ac:dyDescent="0.25">
      <c r="A33" s="166" t="s">
        <v>103</v>
      </c>
      <c r="B33" s="215"/>
      <c r="C33" s="216"/>
      <c r="D33" s="217"/>
      <c r="E33" s="218"/>
      <c r="F33" s="219"/>
      <c r="G33" s="220"/>
      <c r="H33" s="221"/>
      <c r="I33" s="220"/>
      <c r="J33" s="221"/>
      <c r="K33" s="220"/>
      <c r="L33" s="221"/>
      <c r="M33" s="222"/>
      <c r="N33" s="223"/>
      <c r="O33" s="224"/>
      <c r="P33" s="223"/>
      <c r="Q33" s="225"/>
      <c r="R33" s="223"/>
      <c r="S33" s="173">
        <f t="shared" si="9"/>
        <v>0</v>
      </c>
      <c r="T33" s="174">
        <f t="shared" si="9"/>
        <v>0</v>
      </c>
      <c r="U33" s="173">
        <f t="shared" si="9"/>
        <v>0</v>
      </c>
      <c r="V33" s="174">
        <f t="shared" si="9"/>
        <v>0</v>
      </c>
      <c r="W33" s="173">
        <f t="shared" si="9"/>
        <v>0</v>
      </c>
      <c r="X33" s="174">
        <f t="shared" si="10"/>
        <v>0</v>
      </c>
      <c r="Y33" s="175">
        <f t="shared" si="11"/>
        <v>0</v>
      </c>
      <c r="Z33" s="176">
        <f t="shared" si="12"/>
        <v>0</v>
      </c>
      <c r="AA33" s="177"/>
      <c r="AB33" s="178"/>
      <c r="AC33" s="179">
        <f t="shared" si="13"/>
        <v>0</v>
      </c>
      <c r="AD33" s="179">
        <f t="shared" si="14"/>
        <v>0</v>
      </c>
      <c r="AE33" s="180">
        <f t="shared" si="15"/>
        <v>0</v>
      </c>
    </row>
    <row r="34" spans="1:31" ht="15" x14ac:dyDescent="0.25">
      <c r="A34" s="166" t="s">
        <v>104</v>
      </c>
      <c r="B34" s="215"/>
      <c r="C34" s="216"/>
      <c r="D34" s="217"/>
      <c r="E34" s="218"/>
      <c r="F34" s="219"/>
      <c r="G34" s="220"/>
      <c r="H34" s="221"/>
      <c r="I34" s="220"/>
      <c r="J34" s="221"/>
      <c r="K34" s="220"/>
      <c r="L34" s="221"/>
      <c r="M34" s="222"/>
      <c r="N34" s="223"/>
      <c r="O34" s="224"/>
      <c r="P34" s="223"/>
      <c r="Q34" s="225"/>
      <c r="R34" s="223"/>
      <c r="S34" s="173">
        <f t="shared" si="9"/>
        <v>0</v>
      </c>
      <c r="T34" s="174">
        <f t="shared" si="9"/>
        <v>0</v>
      </c>
      <c r="U34" s="173">
        <f t="shared" si="9"/>
        <v>0</v>
      </c>
      <c r="V34" s="174">
        <f t="shared" si="9"/>
        <v>0</v>
      </c>
      <c r="W34" s="173">
        <f t="shared" si="9"/>
        <v>0</v>
      </c>
      <c r="X34" s="174">
        <f t="shared" si="10"/>
        <v>0</v>
      </c>
      <c r="Y34" s="175">
        <f t="shared" si="11"/>
        <v>0</v>
      </c>
      <c r="Z34" s="176">
        <f t="shared" si="12"/>
        <v>0</v>
      </c>
      <c r="AA34" s="177"/>
      <c r="AB34" s="178"/>
      <c r="AC34" s="179">
        <f t="shared" si="13"/>
        <v>0</v>
      </c>
      <c r="AD34" s="179">
        <f t="shared" si="14"/>
        <v>0</v>
      </c>
      <c r="AE34" s="180">
        <f t="shared" si="15"/>
        <v>0</v>
      </c>
    </row>
    <row r="35" spans="1:31" ht="15" x14ac:dyDescent="0.25">
      <c r="A35" s="166" t="s">
        <v>105</v>
      </c>
      <c r="B35" s="215"/>
      <c r="C35" s="216"/>
      <c r="D35" s="217"/>
      <c r="E35" s="218"/>
      <c r="F35" s="219"/>
      <c r="G35" s="220"/>
      <c r="H35" s="221"/>
      <c r="I35" s="220"/>
      <c r="J35" s="221"/>
      <c r="K35" s="220"/>
      <c r="L35" s="221"/>
      <c r="M35" s="222"/>
      <c r="N35" s="223"/>
      <c r="O35" s="224"/>
      <c r="P35" s="223"/>
      <c r="Q35" s="225"/>
      <c r="R35" s="223"/>
      <c r="S35" s="173">
        <f t="shared" si="9"/>
        <v>0</v>
      </c>
      <c r="T35" s="174">
        <f t="shared" si="9"/>
        <v>0</v>
      </c>
      <c r="U35" s="173">
        <f t="shared" si="9"/>
        <v>0</v>
      </c>
      <c r="V35" s="174">
        <f t="shared" si="9"/>
        <v>0</v>
      </c>
      <c r="W35" s="173">
        <f t="shared" si="9"/>
        <v>0</v>
      </c>
      <c r="X35" s="174">
        <f t="shared" si="10"/>
        <v>0</v>
      </c>
      <c r="Y35" s="175">
        <f t="shared" si="11"/>
        <v>0</v>
      </c>
      <c r="Z35" s="176">
        <f t="shared" si="12"/>
        <v>0</v>
      </c>
      <c r="AA35" s="177"/>
      <c r="AB35" s="178"/>
      <c r="AC35" s="179">
        <f t="shared" si="13"/>
        <v>0</v>
      </c>
      <c r="AD35" s="179">
        <f t="shared" si="14"/>
        <v>0</v>
      </c>
      <c r="AE35" s="180">
        <f t="shared" si="15"/>
        <v>0</v>
      </c>
    </row>
    <row r="36" spans="1:31" ht="15" x14ac:dyDescent="0.25">
      <c r="A36" s="166" t="s">
        <v>106</v>
      </c>
      <c r="B36" s="215"/>
      <c r="C36" s="216"/>
      <c r="D36" s="217"/>
      <c r="E36" s="218"/>
      <c r="F36" s="219"/>
      <c r="G36" s="220"/>
      <c r="H36" s="221"/>
      <c r="I36" s="220"/>
      <c r="J36" s="221"/>
      <c r="K36" s="220"/>
      <c r="L36" s="221"/>
      <c r="M36" s="222"/>
      <c r="N36" s="223"/>
      <c r="O36" s="224"/>
      <c r="P36" s="223"/>
      <c r="Q36" s="225"/>
      <c r="R36" s="223"/>
      <c r="S36" s="173">
        <f t="shared" si="9"/>
        <v>0</v>
      </c>
      <c r="T36" s="174">
        <f t="shared" si="9"/>
        <v>0</v>
      </c>
      <c r="U36" s="173">
        <f t="shared" si="9"/>
        <v>0</v>
      </c>
      <c r="V36" s="174">
        <f t="shared" si="9"/>
        <v>0</v>
      </c>
      <c r="W36" s="173">
        <f t="shared" si="9"/>
        <v>0</v>
      </c>
      <c r="X36" s="174">
        <f t="shared" si="10"/>
        <v>0</v>
      </c>
      <c r="Y36" s="175">
        <f t="shared" si="11"/>
        <v>0</v>
      </c>
      <c r="Z36" s="176">
        <f t="shared" si="12"/>
        <v>0</v>
      </c>
      <c r="AA36" s="177"/>
      <c r="AB36" s="178"/>
      <c r="AC36" s="179">
        <f t="shared" si="13"/>
        <v>0</v>
      </c>
      <c r="AD36" s="179">
        <f t="shared" si="14"/>
        <v>0</v>
      </c>
      <c r="AE36" s="180">
        <f t="shared" si="15"/>
        <v>0</v>
      </c>
    </row>
    <row r="37" spans="1:31" ht="15" x14ac:dyDescent="0.25">
      <c r="A37" s="181"/>
      <c r="B37" s="215"/>
      <c r="C37" s="216"/>
      <c r="D37" s="217"/>
      <c r="E37" s="218"/>
      <c r="F37" s="219"/>
      <c r="G37" s="220"/>
      <c r="H37" s="221"/>
      <c r="I37" s="220"/>
      <c r="J37" s="221"/>
      <c r="K37" s="220"/>
      <c r="L37" s="221"/>
      <c r="M37" s="222"/>
      <c r="N37" s="223"/>
      <c r="O37" s="224"/>
      <c r="P37" s="223"/>
      <c r="Q37" s="225"/>
      <c r="R37" s="223"/>
      <c r="S37" s="173">
        <f t="shared" si="9"/>
        <v>0</v>
      </c>
      <c r="T37" s="174">
        <f t="shared" si="9"/>
        <v>0</v>
      </c>
      <c r="U37" s="173">
        <f t="shared" si="9"/>
        <v>0</v>
      </c>
      <c r="V37" s="174">
        <f t="shared" si="9"/>
        <v>0</v>
      </c>
      <c r="W37" s="173">
        <f t="shared" si="9"/>
        <v>0</v>
      </c>
      <c r="X37" s="174">
        <f t="shared" si="10"/>
        <v>0</v>
      </c>
      <c r="Y37" s="175">
        <f t="shared" si="11"/>
        <v>0</v>
      </c>
      <c r="Z37" s="176">
        <f t="shared" si="12"/>
        <v>0</v>
      </c>
      <c r="AA37" s="177"/>
      <c r="AB37" s="178"/>
      <c r="AC37" s="179">
        <f t="shared" si="13"/>
        <v>0</v>
      </c>
      <c r="AD37" s="179">
        <f t="shared" si="14"/>
        <v>0</v>
      </c>
      <c r="AE37" s="180">
        <f t="shared" si="15"/>
        <v>0</v>
      </c>
    </row>
    <row r="38" spans="1:31" ht="15" x14ac:dyDescent="0.25">
      <c r="A38" s="181"/>
      <c r="B38" s="215"/>
      <c r="C38" s="216"/>
      <c r="D38" s="217"/>
      <c r="E38" s="218"/>
      <c r="F38" s="219"/>
      <c r="G38" s="220"/>
      <c r="H38" s="221"/>
      <c r="I38" s="220"/>
      <c r="J38" s="221"/>
      <c r="K38" s="220"/>
      <c r="L38" s="221"/>
      <c r="M38" s="222"/>
      <c r="N38" s="223"/>
      <c r="O38" s="224"/>
      <c r="P38" s="223"/>
      <c r="Q38" s="225"/>
      <c r="R38" s="223"/>
      <c r="S38" s="173">
        <f t="shared" si="9"/>
        <v>0</v>
      </c>
      <c r="T38" s="174">
        <f t="shared" si="9"/>
        <v>0</v>
      </c>
      <c r="U38" s="173">
        <f t="shared" si="9"/>
        <v>0</v>
      </c>
      <c r="V38" s="174">
        <f t="shared" si="9"/>
        <v>0</v>
      </c>
      <c r="W38" s="173">
        <f t="shared" si="9"/>
        <v>0</v>
      </c>
      <c r="X38" s="174">
        <f t="shared" si="10"/>
        <v>0</v>
      </c>
      <c r="Y38" s="175">
        <f t="shared" si="11"/>
        <v>0</v>
      </c>
      <c r="Z38" s="176">
        <f t="shared" si="12"/>
        <v>0</v>
      </c>
      <c r="AA38" s="177"/>
      <c r="AB38" s="178"/>
      <c r="AC38" s="179">
        <f t="shared" si="13"/>
        <v>0</v>
      </c>
      <c r="AD38" s="179">
        <f t="shared" si="14"/>
        <v>0</v>
      </c>
      <c r="AE38" s="180">
        <f t="shared" si="15"/>
        <v>0</v>
      </c>
    </row>
    <row r="39" spans="1:31" ht="15" x14ac:dyDescent="0.25">
      <c r="A39" s="181"/>
      <c r="B39" s="215"/>
      <c r="C39" s="216"/>
      <c r="D39" s="217"/>
      <c r="E39" s="218"/>
      <c r="F39" s="219"/>
      <c r="G39" s="220"/>
      <c r="H39" s="221"/>
      <c r="I39" s="220"/>
      <c r="J39" s="221"/>
      <c r="K39" s="220"/>
      <c r="L39" s="221"/>
      <c r="M39" s="222"/>
      <c r="N39" s="223"/>
      <c r="O39" s="224"/>
      <c r="P39" s="223"/>
      <c r="Q39" s="225"/>
      <c r="R39" s="223"/>
      <c r="S39" s="173">
        <f t="shared" si="9"/>
        <v>0</v>
      </c>
      <c r="T39" s="174">
        <f t="shared" si="9"/>
        <v>0</v>
      </c>
      <c r="U39" s="173">
        <f t="shared" si="9"/>
        <v>0</v>
      </c>
      <c r="V39" s="174">
        <f t="shared" si="9"/>
        <v>0</v>
      </c>
      <c r="W39" s="173">
        <f t="shared" si="9"/>
        <v>0</v>
      </c>
      <c r="X39" s="174">
        <f t="shared" si="10"/>
        <v>0</v>
      </c>
      <c r="Y39" s="175">
        <f t="shared" si="11"/>
        <v>0</v>
      </c>
      <c r="Z39" s="176">
        <f t="shared" si="12"/>
        <v>0</v>
      </c>
      <c r="AA39" s="177"/>
      <c r="AB39" s="178"/>
      <c r="AC39" s="179">
        <f t="shared" si="13"/>
        <v>0</v>
      </c>
      <c r="AD39" s="179">
        <f t="shared" si="14"/>
        <v>0</v>
      </c>
      <c r="AE39" s="180">
        <f t="shared" si="15"/>
        <v>0</v>
      </c>
    </row>
    <row r="40" spans="1:31" ht="15" x14ac:dyDescent="0.25">
      <c r="A40" s="182"/>
      <c r="B40" s="215"/>
      <c r="C40" s="216"/>
      <c r="D40" s="217"/>
      <c r="E40" s="218"/>
      <c r="F40" s="219"/>
      <c r="G40" s="220"/>
      <c r="H40" s="221"/>
      <c r="I40" s="220"/>
      <c r="J40" s="221"/>
      <c r="K40" s="220"/>
      <c r="L40" s="221"/>
      <c r="M40" s="222"/>
      <c r="N40" s="223"/>
      <c r="O40" s="224"/>
      <c r="P40" s="223"/>
      <c r="Q40" s="225"/>
      <c r="R40" s="223"/>
      <c r="S40" s="173">
        <f t="shared" si="9"/>
        <v>0</v>
      </c>
      <c r="T40" s="174">
        <f t="shared" si="9"/>
        <v>0</v>
      </c>
      <c r="U40" s="173">
        <f t="shared" si="9"/>
        <v>0</v>
      </c>
      <c r="V40" s="174">
        <f t="shared" si="9"/>
        <v>0</v>
      </c>
      <c r="W40" s="173">
        <f t="shared" si="9"/>
        <v>0</v>
      </c>
      <c r="X40" s="174">
        <f t="shared" si="10"/>
        <v>0</v>
      </c>
      <c r="Y40" s="175">
        <f t="shared" si="11"/>
        <v>0</v>
      </c>
      <c r="Z40" s="176">
        <f t="shared" si="12"/>
        <v>0</v>
      </c>
      <c r="AA40" s="177"/>
      <c r="AB40" s="178"/>
      <c r="AC40" s="179">
        <f t="shared" si="13"/>
        <v>0</v>
      </c>
      <c r="AD40" s="179">
        <f t="shared" si="14"/>
        <v>0</v>
      </c>
      <c r="AE40" s="180">
        <f t="shared" si="15"/>
        <v>0</v>
      </c>
    </row>
    <row r="41" spans="1:31" ht="15.75" thickBot="1" x14ac:dyDescent="0.3">
      <c r="A41" s="183"/>
      <c r="B41" s="215"/>
      <c r="C41" s="216"/>
      <c r="D41" s="215"/>
      <c r="E41" s="218"/>
      <c r="F41" s="219"/>
      <c r="G41" s="220"/>
      <c r="H41" s="221"/>
      <c r="I41" s="220"/>
      <c r="J41" s="221"/>
      <c r="K41" s="220"/>
      <c r="L41" s="221"/>
      <c r="M41" s="222"/>
      <c r="N41" s="223"/>
      <c r="O41" s="225"/>
      <c r="P41" s="223"/>
      <c r="Q41" s="225"/>
      <c r="R41" s="223"/>
      <c r="S41" s="173">
        <f t="shared" si="9"/>
        <v>0</v>
      </c>
      <c r="T41" s="174">
        <f t="shared" si="9"/>
        <v>0</v>
      </c>
      <c r="U41" s="173">
        <f t="shared" si="9"/>
        <v>0</v>
      </c>
      <c r="V41" s="174">
        <f t="shared" si="9"/>
        <v>0</v>
      </c>
      <c r="W41" s="173">
        <f t="shared" si="9"/>
        <v>0</v>
      </c>
      <c r="X41" s="174">
        <f t="shared" si="10"/>
        <v>0</v>
      </c>
      <c r="Y41" s="175">
        <f t="shared" si="11"/>
        <v>0</v>
      </c>
      <c r="Z41" s="176">
        <f t="shared" si="12"/>
        <v>0</v>
      </c>
      <c r="AA41" s="177"/>
      <c r="AB41" s="178"/>
      <c r="AC41" s="179">
        <f t="shared" si="13"/>
        <v>0</v>
      </c>
      <c r="AD41" s="179">
        <f t="shared" si="14"/>
        <v>0</v>
      </c>
      <c r="AE41" s="180">
        <f t="shared" si="15"/>
        <v>0</v>
      </c>
    </row>
    <row r="42" spans="1:31" ht="15.75" thickBot="1" x14ac:dyDescent="0.3">
      <c r="A42" s="184"/>
      <c r="B42" s="184"/>
      <c r="C42" s="184"/>
      <c r="D42" s="184"/>
      <c r="E42" s="185"/>
      <c r="F42" s="186" t="s">
        <v>126</v>
      </c>
      <c r="G42" s="185"/>
      <c r="H42" s="187">
        <f>SUM(H28:H41)</f>
        <v>0</v>
      </c>
      <c r="I42" s="188"/>
      <c r="J42" s="187">
        <f>SUM(J28:J41)</f>
        <v>0</v>
      </c>
      <c r="K42" s="188"/>
      <c r="L42" s="187">
        <f>SUM(L28:L41)</f>
        <v>0</v>
      </c>
      <c r="M42" s="185"/>
      <c r="N42" s="189">
        <f>SUM(N28:N41)</f>
        <v>0</v>
      </c>
      <c r="O42" s="190"/>
      <c r="P42" s="189">
        <f>SUM(P28:P41)</f>
        <v>0</v>
      </c>
      <c r="Q42" s="190"/>
      <c r="R42" s="189">
        <f>SUM(R28:R41)</f>
        <v>0</v>
      </c>
      <c r="S42" s="191"/>
      <c r="T42" s="192">
        <f>SUM(T28:T41)</f>
        <v>0</v>
      </c>
      <c r="U42" s="193"/>
      <c r="V42" s="192">
        <f>SUM(V28:V41)</f>
        <v>0</v>
      </c>
      <c r="W42" s="191"/>
      <c r="X42" s="192">
        <f>SUM(X28:X41)</f>
        <v>0</v>
      </c>
      <c r="Y42" s="184"/>
      <c r="Z42" s="194">
        <f>SUM(Z28:Z41)</f>
        <v>0</v>
      </c>
      <c r="AA42" s="195"/>
      <c r="AB42" s="196">
        <v>0</v>
      </c>
      <c r="AC42" s="197">
        <f>SUM(AC28:AC41)</f>
        <v>0</v>
      </c>
      <c r="AD42" s="179">
        <f>SUM(AD28:AD41)</f>
        <v>0</v>
      </c>
      <c r="AE42" s="198">
        <f>SUM(AE28:AE41)</f>
        <v>0</v>
      </c>
    </row>
    <row r="43" spans="1:31" ht="15" x14ac:dyDescent="0.25">
      <c r="A43" s="199"/>
      <c r="B43" s="199"/>
      <c r="C43" s="199"/>
      <c r="D43" s="199"/>
      <c r="E43" s="199"/>
      <c r="F43" s="199"/>
      <c r="G43" s="199"/>
      <c r="H43" s="200"/>
      <c r="I43" s="199"/>
      <c r="J43" s="200"/>
      <c r="K43" s="199"/>
      <c r="L43" s="200"/>
      <c r="M43" s="199"/>
      <c r="N43" s="199"/>
      <c r="O43" s="199"/>
      <c r="P43" s="199"/>
      <c r="Q43" s="199"/>
      <c r="R43" s="199"/>
      <c r="S43" s="199"/>
      <c r="T43" s="199"/>
      <c r="U43" s="199"/>
      <c r="V43" s="199"/>
      <c r="W43" s="199"/>
      <c r="X43" s="199"/>
      <c r="Y43" s="199"/>
      <c r="Z43" s="201"/>
      <c r="AA43" s="199"/>
      <c r="AB43" s="200"/>
      <c r="AC43" s="199"/>
      <c r="AD43" s="199"/>
      <c r="AE43" s="199"/>
    </row>
    <row r="44" spans="1:31" ht="15" x14ac:dyDescent="0.25">
      <c r="H44" s="200"/>
      <c r="I44" s="199"/>
      <c r="J44" s="200"/>
      <c r="K44" s="199"/>
      <c r="L44" s="200"/>
    </row>
    <row r="49" spans="1:1" x14ac:dyDescent="0.2">
      <c r="A49" s="162" t="s">
        <v>234</v>
      </c>
    </row>
    <row r="50" spans="1:1" x14ac:dyDescent="0.2">
      <c r="A50" s="162" t="s">
        <v>231</v>
      </c>
    </row>
    <row r="51" spans="1:1" x14ac:dyDescent="0.2">
      <c r="A51" s="162" t="s">
        <v>232</v>
      </c>
    </row>
    <row r="52" spans="1:1" x14ac:dyDescent="0.2">
      <c r="A52" s="162" t="s">
        <v>233</v>
      </c>
    </row>
    <row r="53" spans="1:1" x14ac:dyDescent="0.2">
      <c r="A53" s="162" t="s">
        <v>235</v>
      </c>
    </row>
  </sheetData>
  <sheetProtection algorithmName="SHA-512" hashValue="pI/5iUkjT/yds+Aez9hGM/9Hj3qFwZPUgY306Pj+Nhy4Q48GG7orUV71DXAg3ByDyryA+Z1a2fFlOVs15IOQ1w==" saltValue="zI3iLIXExvAV161s2qQAfg==" spinCount="100000" sheet="1" objects="1" scenarios="1" formatCells="0" insertRows="0" deleteRows="0"/>
  <mergeCells count="41">
    <mergeCell ref="A1:T1"/>
    <mergeCell ref="U2:W2"/>
    <mergeCell ref="O2:Q2"/>
    <mergeCell ref="H2:H3"/>
    <mergeCell ref="G2:G3"/>
    <mergeCell ref="A2:A3"/>
    <mergeCell ref="B2:B3"/>
    <mergeCell ref="D2:D3"/>
    <mergeCell ref="E2:E3"/>
    <mergeCell ref="F2:F3"/>
    <mergeCell ref="C2:C3"/>
    <mergeCell ref="R2:T2"/>
    <mergeCell ref="I2:K2"/>
    <mergeCell ref="L2:N2"/>
    <mergeCell ref="A25:A27"/>
    <mergeCell ref="B25:B27"/>
    <mergeCell ref="C25:C27"/>
    <mergeCell ref="D25:D27"/>
    <mergeCell ref="E25:E27"/>
    <mergeCell ref="AD26:AD27"/>
    <mergeCell ref="F25:F27"/>
    <mergeCell ref="G25:L25"/>
    <mergeCell ref="M25:R25"/>
    <mergeCell ref="S25:X25"/>
    <mergeCell ref="Y25:Z25"/>
    <mergeCell ref="AE26:AE27"/>
    <mergeCell ref="AA25:AA27"/>
    <mergeCell ref="AC25:AE25"/>
    <mergeCell ref="G26:H26"/>
    <mergeCell ref="I26:J26"/>
    <mergeCell ref="K26:L26"/>
    <mergeCell ref="M26:N26"/>
    <mergeCell ref="O26:P26"/>
    <mergeCell ref="Q26:R26"/>
    <mergeCell ref="S26:T26"/>
    <mergeCell ref="U26:V26"/>
    <mergeCell ref="W26:X26"/>
    <mergeCell ref="Y26:Y27"/>
    <mergeCell ref="Z26:Z27"/>
    <mergeCell ref="AB26:AB27"/>
    <mergeCell ref="AC26:AC27"/>
  </mergeCells>
  <pageMargins left="0.7" right="0.7" top="0.75" bottom="0.75" header="0.3" footer="0.3"/>
  <pageSetup orientation="portrait" verticalDpi="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R28"/>
  <sheetViews>
    <sheetView topLeftCell="A22" workbookViewId="0">
      <selection activeCell="D8" sqref="D8"/>
    </sheetView>
  </sheetViews>
  <sheetFormatPr baseColWidth="10" defaultRowHeight="12.75" x14ac:dyDescent="0.2"/>
  <cols>
    <col min="1" max="1" width="23.42578125" style="29" bestFit="1" customWidth="1"/>
    <col min="2" max="2" width="24.140625" style="29" customWidth="1"/>
    <col min="3" max="3" width="23.28515625" style="29" customWidth="1"/>
    <col min="4" max="5" width="22" style="29" customWidth="1"/>
    <col min="6" max="7" width="29.42578125" style="29" customWidth="1"/>
    <col min="8" max="8" width="19.7109375" style="29" customWidth="1"/>
    <col min="9" max="9" width="16.85546875" style="29" customWidth="1"/>
    <col min="10" max="10" width="17.7109375" style="29" bestFit="1" customWidth="1"/>
    <col min="11" max="16384" width="11.42578125" style="29"/>
  </cols>
  <sheetData>
    <row r="1" spans="1:18" ht="28.5" customHeight="1" x14ac:dyDescent="0.2">
      <c r="A1" s="298" t="s">
        <v>153</v>
      </c>
      <c r="B1" s="298"/>
      <c r="C1" s="298"/>
      <c r="D1" s="298"/>
      <c r="E1" s="298"/>
      <c r="F1" s="298"/>
      <c r="G1" s="298"/>
      <c r="H1" s="298"/>
      <c r="I1" s="298"/>
      <c r="J1" s="298"/>
    </row>
    <row r="2" spans="1:18" ht="15.75" thickBot="1" x14ac:dyDescent="0.3">
      <c r="D2" s="96"/>
      <c r="E2" s="96"/>
      <c r="F2" s="96"/>
      <c r="G2" s="96"/>
      <c r="H2" s="96"/>
      <c r="I2" s="96"/>
      <c r="J2" s="96"/>
      <c r="K2" s="293"/>
      <c r="L2" s="293"/>
      <c r="M2" s="96"/>
      <c r="P2" s="97"/>
      <c r="Q2" s="97"/>
      <c r="R2" s="98"/>
    </row>
    <row r="3" spans="1:18" ht="27" customHeight="1" x14ac:dyDescent="0.25">
      <c r="A3" s="304" t="s">
        <v>110</v>
      </c>
      <c r="B3" s="306" t="s">
        <v>111</v>
      </c>
      <c r="C3" s="302" t="s">
        <v>152</v>
      </c>
      <c r="D3" s="299" t="s">
        <v>148</v>
      </c>
      <c r="E3" s="299"/>
      <c r="F3" s="299"/>
      <c r="G3" s="299"/>
      <c r="H3" s="294" t="s">
        <v>150</v>
      </c>
      <c r="I3" s="294" t="s">
        <v>151</v>
      </c>
      <c r="J3" s="296" t="s">
        <v>115</v>
      </c>
      <c r="K3" s="99"/>
      <c r="L3" s="99"/>
      <c r="M3" s="97"/>
      <c r="P3" s="97"/>
      <c r="Q3" s="97"/>
      <c r="R3" s="98"/>
    </row>
    <row r="4" spans="1:18" ht="38.25" x14ac:dyDescent="0.25">
      <c r="A4" s="305"/>
      <c r="B4" s="307"/>
      <c r="C4" s="303"/>
      <c r="D4" s="100" t="s">
        <v>149</v>
      </c>
      <c r="E4" s="100" t="s">
        <v>154</v>
      </c>
      <c r="F4" s="100" t="s">
        <v>114</v>
      </c>
      <c r="G4" s="100" t="s">
        <v>167</v>
      </c>
      <c r="H4" s="295"/>
      <c r="I4" s="295"/>
      <c r="J4" s="297"/>
      <c r="K4" s="101"/>
      <c r="L4" s="101"/>
      <c r="M4" s="101"/>
      <c r="N4" s="98"/>
      <c r="O4" s="98"/>
      <c r="P4" s="98"/>
      <c r="Q4" s="98"/>
      <c r="R4" s="102"/>
    </row>
    <row r="5" spans="1:18" x14ac:dyDescent="0.2">
      <c r="A5" s="23" t="s">
        <v>5</v>
      </c>
      <c r="B5" s="25"/>
      <c r="C5" s="24"/>
      <c r="D5" s="26"/>
      <c r="E5" s="26"/>
      <c r="F5" s="26"/>
      <c r="G5" s="26"/>
      <c r="H5" s="109">
        <f>+D19/12</f>
        <v>0</v>
      </c>
      <c r="I5" s="109">
        <f>+D5+E5+F5+H5</f>
        <v>0</v>
      </c>
      <c r="J5" s="110">
        <f>+I5*12</f>
        <v>0</v>
      </c>
      <c r="K5" s="103"/>
      <c r="L5" s="103"/>
      <c r="M5" s="103"/>
      <c r="N5" s="103"/>
      <c r="O5" s="103"/>
      <c r="P5" s="103"/>
      <c r="Q5" s="103"/>
      <c r="R5" s="103"/>
    </row>
    <row r="6" spans="1:18" x14ac:dyDescent="0.2">
      <c r="A6" s="23" t="s">
        <v>6</v>
      </c>
      <c r="B6" s="25"/>
      <c r="C6" s="24"/>
      <c r="D6" s="26"/>
      <c r="E6" s="26"/>
      <c r="F6" s="26"/>
      <c r="G6" s="26"/>
      <c r="H6" s="109">
        <f t="shared" ref="H6:H13" si="0">+D20/12</f>
        <v>0</v>
      </c>
      <c r="I6" s="109">
        <f t="shared" ref="I6:I13" si="1">+D6+E6+F6+H6</f>
        <v>0</v>
      </c>
      <c r="J6" s="110">
        <f t="shared" ref="J6:J13" si="2">+I6*12</f>
        <v>0</v>
      </c>
    </row>
    <row r="7" spans="1:18" x14ac:dyDescent="0.2">
      <c r="A7" s="23" t="s">
        <v>7</v>
      </c>
      <c r="B7" s="25"/>
      <c r="C7" s="24"/>
      <c r="D7" s="26"/>
      <c r="E7" s="26"/>
      <c r="F7" s="26"/>
      <c r="G7" s="26"/>
      <c r="H7" s="109">
        <f t="shared" si="0"/>
        <v>0</v>
      </c>
      <c r="I7" s="109">
        <f t="shared" si="1"/>
        <v>0</v>
      </c>
      <c r="J7" s="110">
        <f t="shared" si="2"/>
        <v>0</v>
      </c>
    </row>
    <row r="8" spans="1:18" x14ac:dyDescent="0.2">
      <c r="A8" s="23" t="s">
        <v>102</v>
      </c>
      <c r="B8" s="25"/>
      <c r="C8" s="24"/>
      <c r="D8" s="26"/>
      <c r="E8" s="26"/>
      <c r="F8" s="26"/>
      <c r="G8" s="26"/>
      <c r="H8" s="109">
        <f t="shared" si="0"/>
        <v>0</v>
      </c>
      <c r="I8" s="109">
        <f t="shared" si="1"/>
        <v>0</v>
      </c>
      <c r="J8" s="110">
        <f t="shared" si="2"/>
        <v>0</v>
      </c>
    </row>
    <row r="9" spans="1:18" x14ac:dyDescent="0.2">
      <c r="A9" s="23" t="s">
        <v>8</v>
      </c>
      <c r="B9" s="25"/>
      <c r="C9" s="24"/>
      <c r="D9" s="26"/>
      <c r="E9" s="26"/>
      <c r="F9" s="26"/>
      <c r="G9" s="26"/>
      <c r="H9" s="109">
        <f t="shared" si="0"/>
        <v>0</v>
      </c>
      <c r="I9" s="109">
        <f t="shared" si="1"/>
        <v>0</v>
      </c>
      <c r="J9" s="110">
        <f t="shared" si="2"/>
        <v>0</v>
      </c>
    </row>
    <row r="10" spans="1:18" x14ac:dyDescent="0.2">
      <c r="A10" s="23" t="s">
        <v>103</v>
      </c>
      <c r="B10" s="25"/>
      <c r="C10" s="25"/>
      <c r="D10" s="26"/>
      <c r="E10" s="26"/>
      <c r="F10" s="26"/>
      <c r="G10" s="26"/>
      <c r="H10" s="109">
        <f t="shared" si="0"/>
        <v>0</v>
      </c>
      <c r="I10" s="109">
        <f t="shared" si="1"/>
        <v>0</v>
      </c>
      <c r="J10" s="110">
        <f t="shared" si="2"/>
        <v>0</v>
      </c>
    </row>
    <row r="11" spans="1:18" x14ac:dyDescent="0.2">
      <c r="A11" s="23" t="s">
        <v>104</v>
      </c>
      <c r="B11" s="25"/>
      <c r="C11" s="25"/>
      <c r="D11" s="26"/>
      <c r="E11" s="26"/>
      <c r="F11" s="26"/>
      <c r="G11" s="26"/>
      <c r="H11" s="109">
        <f t="shared" si="0"/>
        <v>0</v>
      </c>
      <c r="I11" s="109">
        <f t="shared" si="1"/>
        <v>0</v>
      </c>
      <c r="J11" s="110">
        <f t="shared" si="2"/>
        <v>0</v>
      </c>
    </row>
    <row r="12" spans="1:18" x14ac:dyDescent="0.2">
      <c r="A12" s="23" t="s">
        <v>105</v>
      </c>
      <c r="B12" s="25"/>
      <c r="C12" s="25"/>
      <c r="D12" s="26"/>
      <c r="E12" s="26"/>
      <c r="F12" s="26"/>
      <c r="G12" s="26"/>
      <c r="H12" s="109">
        <f t="shared" si="0"/>
        <v>0</v>
      </c>
      <c r="I12" s="109">
        <f t="shared" si="1"/>
        <v>0</v>
      </c>
      <c r="J12" s="110">
        <f t="shared" si="2"/>
        <v>0</v>
      </c>
    </row>
    <row r="13" spans="1:18" ht="13.5" thickBot="1" x14ac:dyDescent="0.25">
      <c r="A13" s="27" t="s">
        <v>106</v>
      </c>
      <c r="B13" s="28"/>
      <c r="C13" s="28"/>
      <c r="D13" s="32"/>
      <c r="E13" s="32"/>
      <c r="F13" s="32"/>
      <c r="G13" s="32"/>
      <c r="H13" s="111">
        <f t="shared" si="0"/>
        <v>0</v>
      </c>
      <c r="I13" s="111">
        <f t="shared" si="1"/>
        <v>0</v>
      </c>
      <c r="J13" s="112">
        <f t="shared" si="2"/>
        <v>0</v>
      </c>
    </row>
    <row r="14" spans="1:18" ht="13.5" thickBot="1" x14ac:dyDescent="0.25">
      <c r="C14" s="104" t="s">
        <v>116</v>
      </c>
      <c r="D14" s="113">
        <f>SUM(D5:D13)</f>
        <v>0</v>
      </c>
      <c r="E14" s="113">
        <f t="shared" ref="E14:J14" si="3">SUM(E5:E13)</f>
        <v>0</v>
      </c>
      <c r="F14" s="113">
        <f t="shared" si="3"/>
        <v>0</v>
      </c>
      <c r="G14" s="113"/>
      <c r="H14" s="113">
        <f>SUM(H5:H13)</f>
        <v>0</v>
      </c>
      <c r="I14" s="113">
        <f t="shared" si="3"/>
        <v>0</v>
      </c>
      <c r="J14" s="114">
        <f t="shared" si="3"/>
        <v>0</v>
      </c>
    </row>
    <row r="16" spans="1:18" ht="24.75" customHeight="1" x14ac:dyDescent="0.2">
      <c r="A16" s="300" t="s">
        <v>155</v>
      </c>
      <c r="B16" s="300"/>
      <c r="C16" s="300"/>
      <c r="D16" s="300"/>
      <c r="E16" s="300"/>
    </row>
    <row r="17" spans="1:13" ht="13.5" thickBot="1" x14ac:dyDescent="0.25"/>
    <row r="18" spans="1:13" ht="57" customHeight="1" x14ac:dyDescent="0.25">
      <c r="A18" s="105" t="s">
        <v>110</v>
      </c>
      <c r="B18" s="106" t="s">
        <v>111</v>
      </c>
      <c r="C18" s="22" t="s">
        <v>152</v>
      </c>
      <c r="D18" s="107" t="s">
        <v>156</v>
      </c>
      <c r="E18" s="108" t="s">
        <v>157</v>
      </c>
      <c r="F18" s="301" t="s">
        <v>158</v>
      </c>
      <c r="G18" s="99"/>
      <c r="H18" s="97"/>
      <c r="K18" s="97"/>
      <c r="L18" s="97"/>
      <c r="M18" s="98"/>
    </row>
    <row r="19" spans="1:13" x14ac:dyDescent="0.2">
      <c r="A19" s="23" t="s">
        <v>5</v>
      </c>
      <c r="B19" s="25"/>
      <c r="C19" s="24"/>
      <c r="D19" s="26"/>
      <c r="E19" s="31"/>
      <c r="F19" s="301"/>
      <c r="G19" s="103"/>
      <c r="H19" s="103"/>
      <c r="I19" s="103"/>
      <c r="J19" s="103"/>
      <c r="K19" s="103"/>
      <c r="L19" s="103"/>
      <c r="M19" s="103"/>
    </row>
    <row r="20" spans="1:13" x14ac:dyDescent="0.2">
      <c r="A20" s="23" t="s">
        <v>6</v>
      </c>
      <c r="B20" s="25"/>
      <c r="C20" s="24"/>
      <c r="D20" s="26"/>
      <c r="E20" s="31"/>
      <c r="F20" s="301"/>
    </row>
    <row r="21" spans="1:13" x14ac:dyDescent="0.2">
      <c r="A21" s="23" t="s">
        <v>7</v>
      </c>
      <c r="B21" s="25"/>
      <c r="C21" s="24"/>
      <c r="D21" s="26"/>
      <c r="E21" s="31"/>
      <c r="F21" s="301"/>
    </row>
    <row r="22" spans="1:13" x14ac:dyDescent="0.2">
      <c r="A22" s="23" t="s">
        <v>102</v>
      </c>
      <c r="B22" s="25"/>
      <c r="C22" s="24"/>
      <c r="D22" s="26"/>
      <c r="E22" s="34"/>
      <c r="F22" s="301"/>
    </row>
    <row r="23" spans="1:13" x14ac:dyDescent="0.2">
      <c r="A23" s="23" t="s">
        <v>8</v>
      </c>
      <c r="B23" s="25"/>
      <c r="C23" s="24"/>
      <c r="D23" s="26"/>
      <c r="E23" s="31"/>
      <c r="F23" s="301"/>
    </row>
    <row r="24" spans="1:13" x14ac:dyDescent="0.2">
      <c r="A24" s="23" t="s">
        <v>103</v>
      </c>
      <c r="B24" s="25"/>
      <c r="C24" s="25"/>
      <c r="D24" s="26"/>
      <c r="E24" s="31"/>
      <c r="F24" s="301"/>
    </row>
    <row r="25" spans="1:13" x14ac:dyDescent="0.2">
      <c r="A25" s="23" t="s">
        <v>104</v>
      </c>
      <c r="B25" s="25"/>
      <c r="C25" s="25"/>
      <c r="D25" s="26"/>
      <c r="E25" s="31"/>
      <c r="F25" s="301"/>
    </row>
    <row r="26" spans="1:13" x14ac:dyDescent="0.2">
      <c r="A26" s="23" t="s">
        <v>105</v>
      </c>
      <c r="B26" s="25"/>
      <c r="C26" s="25"/>
      <c r="D26" s="26"/>
      <c r="E26" s="31"/>
      <c r="F26" s="301"/>
    </row>
    <row r="27" spans="1:13" ht="13.5" thickBot="1" x14ac:dyDescent="0.25">
      <c r="A27" s="27" t="s">
        <v>106</v>
      </c>
      <c r="B27" s="28"/>
      <c r="C27" s="28"/>
      <c r="D27" s="32"/>
      <c r="E27" s="33"/>
      <c r="F27" s="301"/>
    </row>
    <row r="28" spans="1:13" ht="13.5" thickBot="1" x14ac:dyDescent="0.25">
      <c r="C28" s="115" t="s">
        <v>116</v>
      </c>
      <c r="D28" s="113">
        <f>SUM(D19:D27)</f>
        <v>0</v>
      </c>
      <c r="E28" s="114">
        <f t="shared" ref="E28" si="4">SUM(E19:E27)</f>
        <v>0</v>
      </c>
      <c r="F28" s="301"/>
    </row>
  </sheetData>
  <sheetProtection password="CC19" sheet="1" objects="1" scenarios="1" formatCells="0" insertRows="0" selectLockedCells="1"/>
  <mergeCells count="11">
    <mergeCell ref="A16:E16"/>
    <mergeCell ref="F18:F28"/>
    <mergeCell ref="C3:C4"/>
    <mergeCell ref="A3:A4"/>
    <mergeCell ref="B3:B4"/>
    <mergeCell ref="K2:L2"/>
    <mergeCell ref="I3:I4"/>
    <mergeCell ref="J3:J4"/>
    <mergeCell ref="H3:H4"/>
    <mergeCell ref="A1:J1"/>
    <mergeCell ref="D3:G3"/>
  </mergeCells>
  <pageMargins left="0.7" right="0.7" top="0.75" bottom="0.75" header="0.3" footer="0.3"/>
  <pageSetup orientation="portrait" verticalDpi="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2:J90"/>
  <sheetViews>
    <sheetView topLeftCell="A37" workbookViewId="0">
      <selection activeCell="A16" sqref="A16:A17"/>
    </sheetView>
  </sheetViews>
  <sheetFormatPr baseColWidth="10" defaultRowHeight="12.75" x14ac:dyDescent="0.2"/>
  <cols>
    <col min="1" max="1" width="57.85546875" style="141" customWidth="1"/>
    <col min="2" max="2" width="27.85546875" style="141" customWidth="1"/>
    <col min="3" max="4" width="22.7109375" style="141" customWidth="1"/>
    <col min="5" max="5" width="22.140625" style="141" customWidth="1"/>
    <col min="6" max="6" width="20.7109375" style="141" customWidth="1"/>
    <col min="7" max="7" width="16.7109375" style="141" customWidth="1"/>
    <col min="8" max="8" width="15.5703125" style="141" customWidth="1"/>
    <col min="9" max="10" width="16.42578125" style="141" customWidth="1"/>
    <col min="11" max="16384" width="11.42578125" style="141"/>
  </cols>
  <sheetData>
    <row r="2" spans="1:6" x14ac:dyDescent="0.2">
      <c r="A2" s="309" t="s">
        <v>164</v>
      </c>
      <c r="B2" s="308" t="s">
        <v>163</v>
      </c>
      <c r="C2" s="308" t="s">
        <v>118</v>
      </c>
      <c r="D2" s="308" t="s">
        <v>160</v>
      </c>
      <c r="E2" s="308"/>
    </row>
    <row r="3" spans="1:6" x14ac:dyDescent="0.2">
      <c r="A3" s="309"/>
      <c r="B3" s="308"/>
      <c r="C3" s="308"/>
      <c r="D3" s="151" t="s">
        <v>128</v>
      </c>
      <c r="E3" s="152" t="s">
        <v>161</v>
      </c>
    </row>
    <row r="4" spans="1:6" x14ac:dyDescent="0.2">
      <c r="A4" s="142"/>
      <c r="B4" s="143">
        <f>+D4</f>
        <v>0</v>
      </c>
      <c r="C4" s="144"/>
      <c r="D4" s="144"/>
      <c r="E4" s="145"/>
    </row>
    <row r="5" spans="1:6" x14ac:dyDescent="0.2">
      <c r="A5" s="142"/>
      <c r="B5" s="143">
        <f t="shared" ref="B5:B6" si="0">+D5</f>
        <v>0</v>
      </c>
      <c r="C5" s="144"/>
      <c r="D5" s="144"/>
      <c r="E5" s="145"/>
    </row>
    <row r="6" spans="1:6" x14ac:dyDescent="0.2">
      <c r="A6" s="142"/>
      <c r="B6" s="143">
        <f t="shared" si="0"/>
        <v>0</v>
      </c>
      <c r="C6" s="144"/>
      <c r="D6" s="144"/>
      <c r="E6" s="145"/>
    </row>
    <row r="7" spans="1:6" x14ac:dyDescent="0.2">
      <c r="A7" s="146" t="s">
        <v>166</v>
      </c>
      <c r="B7" s="147">
        <f>SUM(B4:B6)</f>
        <v>0</v>
      </c>
      <c r="C7" s="147">
        <f>SUM(C4:C6)</f>
        <v>0</v>
      </c>
      <c r="D7" s="147">
        <f t="shared" ref="D7" si="1">SUM(D4:D6)</f>
        <v>0</v>
      </c>
      <c r="E7" s="148"/>
    </row>
    <row r="8" spans="1:6" ht="24" customHeight="1" x14ac:dyDescent="0.2"/>
    <row r="9" spans="1:6" x14ac:dyDescent="0.2">
      <c r="A9" s="309" t="s">
        <v>165</v>
      </c>
      <c r="B9" s="308" t="s">
        <v>163</v>
      </c>
      <c r="C9" s="308" t="s">
        <v>118</v>
      </c>
      <c r="D9" s="308" t="s">
        <v>160</v>
      </c>
      <c r="E9" s="308"/>
    </row>
    <row r="10" spans="1:6" x14ac:dyDescent="0.2">
      <c r="A10" s="309"/>
      <c r="B10" s="308"/>
      <c r="C10" s="308"/>
      <c r="D10" s="151" t="s">
        <v>128</v>
      </c>
      <c r="E10" s="152" t="s">
        <v>161</v>
      </c>
    </row>
    <row r="11" spans="1:6" x14ac:dyDescent="0.2">
      <c r="A11" s="142"/>
      <c r="B11" s="143">
        <f>+D11</f>
        <v>0</v>
      </c>
      <c r="C11" s="144"/>
      <c r="D11" s="144"/>
      <c r="E11" s="145"/>
    </row>
    <row r="12" spans="1:6" x14ac:dyDescent="0.2">
      <c r="A12" s="142"/>
      <c r="B12" s="143">
        <f t="shared" ref="B12:B13" si="2">+D12</f>
        <v>0</v>
      </c>
      <c r="C12" s="144"/>
      <c r="D12" s="144"/>
      <c r="E12" s="145"/>
    </row>
    <row r="13" spans="1:6" x14ac:dyDescent="0.2">
      <c r="A13" s="142"/>
      <c r="B13" s="143">
        <f t="shared" si="2"/>
        <v>0</v>
      </c>
      <c r="C13" s="144"/>
      <c r="D13" s="144"/>
      <c r="E13" s="145"/>
    </row>
    <row r="14" spans="1:6" x14ac:dyDescent="0.2">
      <c r="A14" s="146" t="s">
        <v>168</v>
      </c>
      <c r="B14" s="147">
        <f>SUM(B11:B13)</f>
        <v>0</v>
      </c>
      <c r="C14" s="147">
        <f>SUM(C11:C13)</f>
        <v>0</v>
      </c>
      <c r="D14" s="147">
        <f t="shared" ref="D14" si="3">SUM(D11:D13)</f>
        <v>0</v>
      </c>
      <c r="E14" s="148"/>
    </row>
    <row r="15" spans="1:6" ht="24" customHeight="1" x14ac:dyDescent="0.2"/>
    <row r="16" spans="1:6" ht="21.75" customHeight="1" x14ac:dyDescent="0.2">
      <c r="A16" s="309" t="s">
        <v>117</v>
      </c>
      <c r="B16" s="308" t="s">
        <v>163</v>
      </c>
      <c r="C16" s="308" t="s">
        <v>118</v>
      </c>
      <c r="D16" s="308" t="s">
        <v>162</v>
      </c>
      <c r="E16" s="308" t="s">
        <v>160</v>
      </c>
      <c r="F16" s="308"/>
    </row>
    <row r="17" spans="1:6" x14ac:dyDescent="0.2">
      <c r="A17" s="309"/>
      <c r="B17" s="308"/>
      <c r="C17" s="308"/>
      <c r="D17" s="308"/>
      <c r="E17" s="151" t="s">
        <v>128</v>
      </c>
      <c r="F17" s="152" t="s">
        <v>161</v>
      </c>
    </row>
    <row r="18" spans="1:6" x14ac:dyDescent="0.2">
      <c r="A18" s="142"/>
      <c r="B18" s="143">
        <f>+D18+E18</f>
        <v>0</v>
      </c>
      <c r="C18" s="144"/>
      <c r="D18" s="144"/>
      <c r="E18" s="144"/>
      <c r="F18" s="145"/>
    </row>
    <row r="19" spans="1:6" x14ac:dyDescent="0.2">
      <c r="A19" s="142"/>
      <c r="B19" s="143">
        <f t="shared" ref="B19:B20" si="4">+D19+E19</f>
        <v>0</v>
      </c>
      <c r="C19" s="144"/>
      <c r="D19" s="144"/>
      <c r="E19" s="144"/>
      <c r="F19" s="145"/>
    </row>
    <row r="20" spans="1:6" x14ac:dyDescent="0.2">
      <c r="A20" s="142"/>
      <c r="B20" s="143">
        <f t="shared" si="4"/>
        <v>0</v>
      </c>
      <c r="C20" s="144"/>
      <c r="D20" s="144"/>
      <c r="E20" s="144"/>
      <c r="F20" s="145"/>
    </row>
    <row r="21" spans="1:6" x14ac:dyDescent="0.2">
      <c r="A21" s="146" t="s">
        <v>173</v>
      </c>
      <c r="B21" s="147">
        <f>SUM(B18:B20)</f>
        <v>0</v>
      </c>
      <c r="C21" s="147">
        <f>SUM(C18:C20)</f>
        <v>0</v>
      </c>
      <c r="D21" s="147">
        <f t="shared" ref="D21:E21" si="5">SUM(D18:D20)</f>
        <v>0</v>
      </c>
      <c r="E21" s="147">
        <f t="shared" si="5"/>
        <v>0</v>
      </c>
      <c r="F21" s="148"/>
    </row>
    <row r="22" spans="1:6" ht="24" customHeight="1" x14ac:dyDescent="0.2"/>
    <row r="23" spans="1:6" ht="21.75" customHeight="1" x14ac:dyDescent="0.2">
      <c r="A23" s="309" t="s">
        <v>169</v>
      </c>
      <c r="B23" s="308" t="s">
        <v>163</v>
      </c>
      <c r="C23" s="308" t="s">
        <v>118</v>
      </c>
      <c r="D23" s="308" t="s">
        <v>162</v>
      </c>
      <c r="E23" s="308" t="s">
        <v>160</v>
      </c>
      <c r="F23" s="308"/>
    </row>
    <row r="24" spans="1:6" x14ac:dyDescent="0.2">
      <c r="A24" s="309"/>
      <c r="B24" s="308"/>
      <c r="C24" s="308"/>
      <c r="D24" s="308"/>
      <c r="E24" s="151" t="s">
        <v>128</v>
      </c>
      <c r="F24" s="152" t="s">
        <v>161</v>
      </c>
    </row>
    <row r="25" spans="1:6" x14ac:dyDescent="0.2">
      <c r="A25" s="142"/>
      <c r="B25" s="143">
        <f>+D25+E25</f>
        <v>0</v>
      </c>
      <c r="C25" s="144"/>
      <c r="D25" s="144"/>
      <c r="E25" s="144"/>
      <c r="F25" s="145"/>
    </row>
    <row r="26" spans="1:6" x14ac:dyDescent="0.2">
      <c r="A26" s="142"/>
      <c r="B26" s="143">
        <f t="shared" ref="B26:B27" si="6">+D26+E26</f>
        <v>0</v>
      </c>
      <c r="C26" s="144"/>
      <c r="D26" s="144"/>
      <c r="E26" s="144"/>
      <c r="F26" s="145"/>
    </row>
    <row r="27" spans="1:6" x14ac:dyDescent="0.2">
      <c r="A27" s="142"/>
      <c r="B27" s="143">
        <f t="shared" si="6"/>
        <v>0</v>
      </c>
      <c r="C27" s="144"/>
      <c r="D27" s="144"/>
      <c r="E27" s="144"/>
      <c r="F27" s="145"/>
    </row>
    <row r="28" spans="1:6" x14ac:dyDescent="0.2">
      <c r="A28" s="146" t="s">
        <v>174</v>
      </c>
      <c r="B28" s="147">
        <f>SUM(B25:B27)</f>
        <v>0</v>
      </c>
      <c r="C28" s="147">
        <f>SUM(C25:C27)</f>
        <v>0</v>
      </c>
      <c r="D28" s="147">
        <f t="shared" ref="D28" si="7">SUM(D25:D27)</f>
        <v>0</v>
      </c>
      <c r="E28" s="147">
        <f t="shared" ref="E28" si="8">SUM(E25:E27)</f>
        <v>0</v>
      </c>
      <c r="F28" s="148"/>
    </row>
    <row r="29" spans="1:6" ht="24" customHeight="1" x14ac:dyDescent="0.2"/>
    <row r="30" spans="1:6" x14ac:dyDescent="0.2">
      <c r="A30" s="309" t="s">
        <v>170</v>
      </c>
      <c r="B30" s="308" t="s">
        <v>163</v>
      </c>
      <c r="C30" s="308" t="s">
        <v>118</v>
      </c>
      <c r="D30" s="308" t="s">
        <v>162</v>
      </c>
      <c r="E30" s="308" t="s">
        <v>160</v>
      </c>
      <c r="F30" s="308"/>
    </row>
    <row r="31" spans="1:6" x14ac:dyDescent="0.2">
      <c r="A31" s="309"/>
      <c r="B31" s="308"/>
      <c r="C31" s="308"/>
      <c r="D31" s="308"/>
      <c r="E31" s="151" t="s">
        <v>128</v>
      </c>
      <c r="F31" s="152" t="s">
        <v>161</v>
      </c>
    </row>
    <row r="32" spans="1:6" x14ac:dyDescent="0.2">
      <c r="A32" s="142"/>
      <c r="B32" s="143">
        <f>+D32+E32</f>
        <v>0</v>
      </c>
      <c r="C32" s="144"/>
      <c r="D32" s="144"/>
      <c r="E32" s="144"/>
      <c r="F32" s="145"/>
    </row>
    <row r="33" spans="1:6" x14ac:dyDescent="0.2">
      <c r="A33" s="142"/>
      <c r="B33" s="143">
        <f t="shared" ref="B33:B34" si="9">+D33+E33</f>
        <v>0</v>
      </c>
      <c r="C33" s="144"/>
      <c r="D33" s="144"/>
      <c r="E33" s="144"/>
      <c r="F33" s="145"/>
    </row>
    <row r="34" spans="1:6" x14ac:dyDescent="0.2">
      <c r="A34" s="142"/>
      <c r="B34" s="143">
        <f t="shared" si="9"/>
        <v>0</v>
      </c>
      <c r="C34" s="144"/>
      <c r="D34" s="144"/>
      <c r="E34" s="144"/>
      <c r="F34" s="145"/>
    </row>
    <row r="35" spans="1:6" x14ac:dyDescent="0.2">
      <c r="A35" s="146" t="s">
        <v>175</v>
      </c>
      <c r="B35" s="147">
        <f>SUM(B32:B34)</f>
        <v>0</v>
      </c>
      <c r="C35" s="147">
        <f>SUM(C32:C34)</f>
        <v>0</v>
      </c>
      <c r="D35" s="147">
        <f t="shared" ref="D35" si="10">SUM(D32:D34)</f>
        <v>0</v>
      </c>
      <c r="E35" s="147">
        <f t="shared" ref="E35" si="11">SUM(E32:E34)</f>
        <v>0</v>
      </c>
      <c r="F35" s="148"/>
    </row>
    <row r="36" spans="1:6" ht="24" customHeight="1" x14ac:dyDescent="0.2"/>
    <row r="37" spans="1:6" x14ac:dyDescent="0.2">
      <c r="A37" s="309" t="s">
        <v>119</v>
      </c>
      <c r="B37" s="308" t="s">
        <v>163</v>
      </c>
      <c r="C37" s="308" t="s">
        <v>118</v>
      </c>
      <c r="D37" s="308" t="s">
        <v>162</v>
      </c>
      <c r="E37" s="308" t="s">
        <v>160</v>
      </c>
      <c r="F37" s="308"/>
    </row>
    <row r="38" spans="1:6" x14ac:dyDescent="0.2">
      <c r="A38" s="309"/>
      <c r="B38" s="308"/>
      <c r="C38" s="308"/>
      <c r="D38" s="308"/>
      <c r="E38" s="151" t="s">
        <v>128</v>
      </c>
      <c r="F38" s="152" t="s">
        <v>161</v>
      </c>
    </row>
    <row r="39" spans="1:6" x14ac:dyDescent="0.2">
      <c r="A39" s="142"/>
      <c r="B39" s="143">
        <f>+D39+E39</f>
        <v>0</v>
      </c>
      <c r="C39" s="144"/>
      <c r="D39" s="144"/>
      <c r="E39" s="144"/>
      <c r="F39" s="145"/>
    </row>
    <row r="40" spans="1:6" x14ac:dyDescent="0.2">
      <c r="A40" s="142"/>
      <c r="B40" s="143">
        <f t="shared" ref="B40:B41" si="12">+D40+E40</f>
        <v>0</v>
      </c>
      <c r="C40" s="144"/>
      <c r="D40" s="144"/>
      <c r="E40" s="144"/>
      <c r="F40" s="145"/>
    </row>
    <row r="41" spans="1:6" x14ac:dyDescent="0.2">
      <c r="A41" s="142"/>
      <c r="B41" s="143">
        <f t="shared" si="12"/>
        <v>0</v>
      </c>
      <c r="C41" s="144"/>
      <c r="D41" s="144"/>
      <c r="E41" s="144"/>
      <c r="F41" s="145"/>
    </row>
    <row r="42" spans="1:6" x14ac:dyDescent="0.2">
      <c r="A42" s="146" t="s">
        <v>176</v>
      </c>
      <c r="B42" s="147">
        <f>SUM(B39:B41)</f>
        <v>0</v>
      </c>
      <c r="C42" s="147">
        <f>SUM(C39:C41)</f>
        <v>0</v>
      </c>
      <c r="D42" s="147">
        <f t="shared" ref="D42" si="13">SUM(D39:D41)</f>
        <v>0</v>
      </c>
      <c r="E42" s="147">
        <f t="shared" ref="E42" si="14">SUM(E39:E41)</f>
        <v>0</v>
      </c>
      <c r="F42" s="148"/>
    </row>
    <row r="43" spans="1:6" ht="24" customHeight="1" x14ac:dyDescent="0.2"/>
    <row r="44" spans="1:6" x14ac:dyDescent="0.2">
      <c r="A44" s="309" t="s">
        <v>127</v>
      </c>
      <c r="B44" s="308" t="s">
        <v>163</v>
      </c>
      <c r="C44" s="308" t="s">
        <v>118</v>
      </c>
      <c r="D44" s="308" t="s">
        <v>162</v>
      </c>
      <c r="E44" s="308" t="s">
        <v>160</v>
      </c>
      <c r="F44" s="308"/>
    </row>
    <row r="45" spans="1:6" x14ac:dyDescent="0.2">
      <c r="A45" s="309"/>
      <c r="B45" s="308"/>
      <c r="C45" s="308"/>
      <c r="D45" s="308"/>
      <c r="E45" s="151" t="s">
        <v>128</v>
      </c>
      <c r="F45" s="152" t="s">
        <v>161</v>
      </c>
    </row>
    <row r="46" spans="1:6" x14ac:dyDescent="0.2">
      <c r="A46" s="142"/>
      <c r="B46" s="143">
        <f>+D46+E46</f>
        <v>0</v>
      </c>
      <c r="C46" s="144"/>
      <c r="D46" s="144"/>
      <c r="E46" s="144"/>
      <c r="F46" s="145"/>
    </row>
    <row r="47" spans="1:6" x14ac:dyDescent="0.2">
      <c r="A47" s="142"/>
      <c r="B47" s="143">
        <f t="shared" ref="B47:B48" si="15">+D47+E47</f>
        <v>0</v>
      </c>
      <c r="C47" s="144"/>
      <c r="D47" s="144"/>
      <c r="E47" s="144"/>
      <c r="F47" s="145"/>
    </row>
    <row r="48" spans="1:6" x14ac:dyDescent="0.2">
      <c r="A48" s="142"/>
      <c r="B48" s="143">
        <f t="shared" si="15"/>
        <v>0</v>
      </c>
      <c r="C48" s="144"/>
      <c r="D48" s="144"/>
      <c r="E48" s="144"/>
      <c r="F48" s="145"/>
    </row>
    <row r="49" spans="1:6" x14ac:dyDescent="0.2">
      <c r="A49" s="146" t="s">
        <v>177</v>
      </c>
      <c r="B49" s="147">
        <f>SUM(B46:B48)</f>
        <v>0</v>
      </c>
      <c r="C49" s="147">
        <f>SUM(C46:C48)</f>
        <v>0</v>
      </c>
      <c r="D49" s="147">
        <f t="shared" ref="D49" si="16">SUM(D46:D48)</f>
        <v>0</v>
      </c>
      <c r="E49" s="147">
        <f t="shared" ref="E49" si="17">SUM(E46:E48)</f>
        <v>0</v>
      </c>
      <c r="F49" s="148"/>
    </row>
    <row r="50" spans="1:6" ht="24" customHeight="1" x14ac:dyDescent="0.2"/>
    <row r="51" spans="1:6" x14ac:dyDescent="0.2">
      <c r="A51" s="309" t="s">
        <v>178</v>
      </c>
      <c r="B51" s="308" t="s">
        <v>163</v>
      </c>
      <c r="C51" s="308" t="s">
        <v>118</v>
      </c>
      <c r="D51" s="308" t="s">
        <v>162</v>
      </c>
      <c r="E51" s="308" t="s">
        <v>160</v>
      </c>
      <c r="F51" s="308"/>
    </row>
    <row r="52" spans="1:6" x14ac:dyDescent="0.2">
      <c r="A52" s="309"/>
      <c r="B52" s="308"/>
      <c r="C52" s="308"/>
      <c r="D52" s="308"/>
      <c r="E52" s="151" t="s">
        <v>128</v>
      </c>
      <c r="F52" s="152" t="s">
        <v>161</v>
      </c>
    </row>
    <row r="53" spans="1:6" x14ac:dyDescent="0.2">
      <c r="A53" s="142"/>
      <c r="B53" s="143">
        <f>+D53+E53</f>
        <v>0</v>
      </c>
      <c r="C53" s="144"/>
      <c r="D53" s="144"/>
      <c r="E53" s="144"/>
      <c r="F53" s="145"/>
    </row>
    <row r="54" spans="1:6" x14ac:dyDescent="0.2">
      <c r="A54" s="142"/>
      <c r="B54" s="143">
        <f t="shared" ref="B54:B55" si="18">+D54+E54</f>
        <v>0</v>
      </c>
      <c r="C54" s="144"/>
      <c r="D54" s="144"/>
      <c r="E54" s="144"/>
      <c r="F54" s="145"/>
    </row>
    <row r="55" spans="1:6" x14ac:dyDescent="0.2">
      <c r="A55" s="142"/>
      <c r="B55" s="143">
        <f t="shared" si="18"/>
        <v>0</v>
      </c>
      <c r="C55" s="144"/>
      <c r="D55" s="144"/>
      <c r="E55" s="144"/>
      <c r="F55" s="145"/>
    </row>
    <row r="56" spans="1:6" x14ac:dyDescent="0.2">
      <c r="A56" s="146" t="s">
        <v>179</v>
      </c>
      <c r="B56" s="147">
        <f>SUM(B53:B55)</f>
        <v>0</v>
      </c>
      <c r="C56" s="147">
        <f>SUM(C53:C55)</f>
        <v>0</v>
      </c>
      <c r="D56" s="147">
        <f t="shared" ref="D56" si="19">SUM(D53:D55)</f>
        <v>0</v>
      </c>
      <c r="E56" s="147">
        <f t="shared" ref="E56" si="20">SUM(E53:E55)</f>
        <v>0</v>
      </c>
      <c r="F56" s="148"/>
    </row>
    <row r="57" spans="1:6" ht="24" customHeight="1" x14ac:dyDescent="0.2"/>
    <row r="58" spans="1:6" x14ac:dyDescent="0.2">
      <c r="A58" s="309" t="s">
        <v>180</v>
      </c>
      <c r="B58" s="308" t="s">
        <v>163</v>
      </c>
      <c r="C58" s="308" t="s">
        <v>118</v>
      </c>
      <c r="D58" s="308" t="s">
        <v>162</v>
      </c>
      <c r="E58" s="308" t="s">
        <v>160</v>
      </c>
      <c r="F58" s="308"/>
    </row>
    <row r="59" spans="1:6" x14ac:dyDescent="0.2">
      <c r="A59" s="309"/>
      <c r="B59" s="308"/>
      <c r="C59" s="308"/>
      <c r="D59" s="308"/>
      <c r="E59" s="151" t="s">
        <v>128</v>
      </c>
      <c r="F59" s="152" t="s">
        <v>161</v>
      </c>
    </row>
    <row r="60" spans="1:6" x14ac:dyDescent="0.2">
      <c r="A60" s="142"/>
      <c r="B60" s="143">
        <f>+D60+E60</f>
        <v>0</v>
      </c>
      <c r="C60" s="144"/>
      <c r="D60" s="144"/>
      <c r="E60" s="144"/>
      <c r="F60" s="145"/>
    </row>
    <row r="61" spans="1:6" x14ac:dyDescent="0.2">
      <c r="A61" s="142"/>
      <c r="B61" s="143">
        <f t="shared" ref="B61:B62" si="21">+D61+E61</f>
        <v>0</v>
      </c>
      <c r="C61" s="144"/>
      <c r="D61" s="144"/>
      <c r="E61" s="144"/>
      <c r="F61" s="145"/>
    </row>
    <row r="62" spans="1:6" x14ac:dyDescent="0.2">
      <c r="A62" s="142"/>
      <c r="B62" s="143">
        <f t="shared" si="21"/>
        <v>0</v>
      </c>
      <c r="C62" s="144"/>
      <c r="D62" s="144"/>
      <c r="E62" s="144"/>
      <c r="F62" s="145"/>
    </row>
    <row r="63" spans="1:6" x14ac:dyDescent="0.2">
      <c r="A63" s="146" t="s">
        <v>181</v>
      </c>
      <c r="B63" s="147">
        <f>SUM(B60:B62)</f>
        <v>0</v>
      </c>
      <c r="C63" s="147">
        <f>SUM(C60:C62)</f>
        <v>0</v>
      </c>
      <c r="D63" s="147">
        <f t="shared" ref="D63" si="22">SUM(D60:D62)</f>
        <v>0</v>
      </c>
      <c r="E63" s="147">
        <f t="shared" ref="E63" si="23">SUM(E60:E62)</f>
        <v>0</v>
      </c>
      <c r="F63" s="148"/>
    </row>
    <row r="64" spans="1:6" ht="24" customHeight="1" x14ac:dyDescent="0.2"/>
    <row r="65" spans="1:10" ht="25.5" x14ac:dyDescent="0.2">
      <c r="A65" s="309" t="s">
        <v>183</v>
      </c>
      <c r="B65" s="308" t="s">
        <v>163</v>
      </c>
      <c r="C65" s="308" t="s">
        <v>118</v>
      </c>
      <c r="D65" s="308" t="s">
        <v>162</v>
      </c>
      <c r="E65" s="308" t="s">
        <v>160</v>
      </c>
      <c r="F65" s="308"/>
      <c r="G65" s="153" t="s">
        <v>121</v>
      </c>
      <c r="H65" s="153" t="s">
        <v>172</v>
      </c>
      <c r="I65" s="154" t="s">
        <v>171</v>
      </c>
      <c r="J65" s="153" t="s">
        <v>122</v>
      </c>
    </row>
    <row r="66" spans="1:10" x14ac:dyDescent="0.2">
      <c r="A66" s="309"/>
      <c r="B66" s="308"/>
      <c r="C66" s="308"/>
      <c r="D66" s="308"/>
      <c r="E66" s="151" t="s">
        <v>128</v>
      </c>
      <c r="F66" s="152" t="s">
        <v>161</v>
      </c>
      <c r="G66" s="142" t="s">
        <v>123</v>
      </c>
      <c r="H66" s="149"/>
      <c r="I66" s="142"/>
      <c r="J66" s="142"/>
    </row>
    <row r="67" spans="1:10" x14ac:dyDescent="0.2">
      <c r="A67" s="142"/>
      <c r="B67" s="143">
        <f>+D67+E67</f>
        <v>0</v>
      </c>
      <c r="C67" s="144"/>
      <c r="D67" s="144"/>
      <c r="E67" s="144"/>
      <c r="F67" s="145"/>
      <c r="G67" s="142" t="s">
        <v>124</v>
      </c>
      <c r="H67" s="149"/>
      <c r="I67" s="142"/>
      <c r="J67" s="142"/>
    </row>
    <row r="68" spans="1:10" x14ac:dyDescent="0.2">
      <c r="A68" s="142"/>
      <c r="B68" s="143">
        <f t="shared" ref="B68:B69" si="24">+D68+E68</f>
        <v>0</v>
      </c>
      <c r="C68" s="144"/>
      <c r="D68" s="144"/>
      <c r="E68" s="144"/>
      <c r="F68" s="145"/>
      <c r="G68" s="150" t="s">
        <v>125</v>
      </c>
      <c r="H68" s="149"/>
      <c r="I68" s="142"/>
      <c r="J68" s="142"/>
    </row>
    <row r="69" spans="1:10" x14ac:dyDescent="0.2">
      <c r="A69" s="142"/>
      <c r="B69" s="143">
        <f t="shared" si="24"/>
        <v>0</v>
      </c>
      <c r="C69" s="144"/>
      <c r="D69" s="144"/>
      <c r="E69" s="144"/>
      <c r="F69" s="145"/>
      <c r="G69" s="146" t="s">
        <v>126</v>
      </c>
      <c r="H69" s="149"/>
      <c r="I69" s="149"/>
      <c r="J69" s="149"/>
    </row>
    <row r="70" spans="1:10" x14ac:dyDescent="0.2">
      <c r="A70" s="146" t="s">
        <v>184</v>
      </c>
      <c r="B70" s="147">
        <f>SUM(B67:B69)</f>
        <v>0</v>
      </c>
      <c r="C70" s="147">
        <f>SUM(C67:C69)</f>
        <v>0</v>
      </c>
      <c r="D70" s="147">
        <f t="shared" ref="D70" si="25">SUM(D67:D69)</f>
        <v>0</v>
      </c>
      <c r="E70" s="147">
        <f t="shared" ref="E70" si="26">SUM(E67:E69)</f>
        <v>0</v>
      </c>
      <c r="F70" s="148"/>
    </row>
    <row r="71" spans="1:10" x14ac:dyDescent="0.2">
      <c r="A71" s="309" t="s">
        <v>185</v>
      </c>
      <c r="B71" s="308" t="s">
        <v>163</v>
      </c>
      <c r="C71" s="308" t="s">
        <v>118</v>
      </c>
      <c r="D71" s="308" t="s">
        <v>162</v>
      </c>
      <c r="E71" s="308" t="s">
        <v>160</v>
      </c>
      <c r="F71" s="308"/>
    </row>
    <row r="72" spans="1:10" x14ac:dyDescent="0.2">
      <c r="A72" s="309"/>
      <c r="B72" s="308"/>
      <c r="C72" s="308"/>
      <c r="D72" s="308"/>
      <c r="E72" s="151" t="s">
        <v>128</v>
      </c>
      <c r="F72" s="152" t="s">
        <v>161</v>
      </c>
    </row>
    <row r="73" spans="1:10" x14ac:dyDescent="0.2">
      <c r="A73" s="142"/>
      <c r="B73" s="143">
        <f>+D73+E73</f>
        <v>0</v>
      </c>
      <c r="C73" s="144"/>
      <c r="D73" s="144"/>
      <c r="E73" s="144"/>
      <c r="F73" s="145"/>
    </row>
    <row r="74" spans="1:10" x14ac:dyDescent="0.2">
      <c r="A74" s="142"/>
      <c r="B74" s="143">
        <f t="shared" ref="B74:B75" si="27">+D74+E74</f>
        <v>0</v>
      </c>
      <c r="C74" s="144"/>
      <c r="D74" s="144"/>
      <c r="E74" s="144"/>
      <c r="F74" s="145"/>
    </row>
    <row r="75" spans="1:10" x14ac:dyDescent="0.2">
      <c r="A75" s="142"/>
      <c r="B75" s="143">
        <f t="shared" si="27"/>
        <v>0</v>
      </c>
      <c r="C75" s="144"/>
      <c r="D75" s="144"/>
      <c r="E75" s="144"/>
      <c r="F75" s="145"/>
    </row>
    <row r="76" spans="1:10" x14ac:dyDescent="0.2">
      <c r="A76" s="146" t="s">
        <v>186</v>
      </c>
      <c r="B76" s="147">
        <f>SUM(B73:B75)</f>
        <v>0</v>
      </c>
      <c r="C76" s="147">
        <f>SUM(C73:C75)</f>
        <v>0</v>
      </c>
      <c r="D76" s="147">
        <f t="shared" ref="D76" si="28">SUM(D73:D75)</f>
        <v>0</v>
      </c>
      <c r="E76" s="147">
        <f t="shared" ref="E76" si="29">SUM(E73:E75)</f>
        <v>0</v>
      </c>
      <c r="F76" s="148"/>
    </row>
    <row r="77" spans="1:10" ht="24" customHeight="1" x14ac:dyDescent="0.2"/>
    <row r="78" spans="1:10" x14ac:dyDescent="0.2">
      <c r="A78" s="309" t="s">
        <v>187</v>
      </c>
      <c r="B78" s="308" t="s">
        <v>163</v>
      </c>
      <c r="C78" s="308" t="s">
        <v>118</v>
      </c>
      <c r="D78" s="308" t="s">
        <v>162</v>
      </c>
      <c r="E78" s="308" t="s">
        <v>160</v>
      </c>
      <c r="F78" s="308"/>
    </row>
    <row r="79" spans="1:10" x14ac:dyDescent="0.2">
      <c r="A79" s="309"/>
      <c r="B79" s="308"/>
      <c r="C79" s="308"/>
      <c r="D79" s="308"/>
      <c r="E79" s="151" t="s">
        <v>128</v>
      </c>
      <c r="F79" s="152" t="s">
        <v>161</v>
      </c>
    </row>
    <row r="80" spans="1:10" x14ac:dyDescent="0.2">
      <c r="A80" s="142"/>
      <c r="B80" s="143">
        <f>+D80+E80</f>
        <v>0</v>
      </c>
      <c r="C80" s="144"/>
      <c r="D80" s="144"/>
      <c r="E80" s="144"/>
      <c r="F80" s="145"/>
    </row>
    <row r="81" spans="1:6" x14ac:dyDescent="0.2">
      <c r="A81" s="142"/>
      <c r="B81" s="143">
        <f t="shared" ref="B81:B82" si="30">+D81+E81</f>
        <v>0</v>
      </c>
      <c r="C81" s="144"/>
      <c r="D81" s="144"/>
      <c r="E81" s="144"/>
      <c r="F81" s="145"/>
    </row>
    <row r="82" spans="1:6" x14ac:dyDescent="0.2">
      <c r="A82" s="142"/>
      <c r="B82" s="143">
        <f t="shared" si="30"/>
        <v>0</v>
      </c>
      <c r="C82" s="144"/>
      <c r="D82" s="144"/>
      <c r="E82" s="144"/>
      <c r="F82" s="145"/>
    </row>
    <row r="83" spans="1:6" x14ac:dyDescent="0.2">
      <c r="A83" s="146" t="s">
        <v>188</v>
      </c>
      <c r="B83" s="147">
        <f>SUM(B80:B82)</f>
        <v>0</v>
      </c>
      <c r="C83" s="147">
        <f>SUM(C80:C82)</f>
        <v>0</v>
      </c>
      <c r="D83" s="147">
        <f t="shared" ref="D83" si="31">SUM(D80:D82)</f>
        <v>0</v>
      </c>
      <c r="E83" s="147">
        <f t="shared" ref="E83" si="32">SUM(E80:E82)</f>
        <v>0</v>
      </c>
      <c r="F83" s="148"/>
    </row>
    <row r="85" spans="1:6" x14ac:dyDescent="0.2">
      <c r="A85" s="309" t="s">
        <v>189</v>
      </c>
      <c r="B85" s="308" t="s">
        <v>163</v>
      </c>
      <c r="C85" s="308" t="s">
        <v>118</v>
      </c>
      <c r="D85" s="308" t="s">
        <v>162</v>
      </c>
      <c r="E85" s="308" t="s">
        <v>160</v>
      </c>
      <c r="F85" s="308"/>
    </row>
    <row r="86" spans="1:6" x14ac:dyDescent="0.2">
      <c r="A86" s="309"/>
      <c r="B86" s="308"/>
      <c r="C86" s="308"/>
      <c r="D86" s="308"/>
      <c r="E86" s="151" t="s">
        <v>128</v>
      </c>
      <c r="F86" s="152" t="s">
        <v>161</v>
      </c>
    </row>
    <row r="87" spans="1:6" x14ac:dyDescent="0.2">
      <c r="A87" s="142"/>
      <c r="B87" s="143">
        <f>+D87+E87</f>
        <v>0</v>
      </c>
      <c r="C87" s="144"/>
      <c r="D87" s="144"/>
      <c r="E87" s="144"/>
      <c r="F87" s="145"/>
    </row>
    <row r="88" spans="1:6" x14ac:dyDescent="0.2">
      <c r="A88" s="142"/>
      <c r="B88" s="143">
        <f t="shared" ref="B88:B89" si="33">+D88+E88</f>
        <v>0</v>
      </c>
      <c r="C88" s="144"/>
      <c r="D88" s="144"/>
      <c r="E88" s="144"/>
      <c r="F88" s="145"/>
    </row>
    <row r="89" spans="1:6" x14ac:dyDescent="0.2">
      <c r="A89" s="142"/>
      <c r="B89" s="143">
        <f t="shared" si="33"/>
        <v>0</v>
      </c>
      <c r="C89" s="144"/>
      <c r="D89" s="144"/>
      <c r="E89" s="144"/>
      <c r="F89" s="145"/>
    </row>
    <row r="90" spans="1:6" x14ac:dyDescent="0.2">
      <c r="A90" s="146" t="s">
        <v>190</v>
      </c>
      <c r="B90" s="147">
        <f>SUM(B87:B89)</f>
        <v>0</v>
      </c>
      <c r="C90" s="147">
        <f>SUM(C87:C89)</f>
        <v>0</v>
      </c>
      <c r="D90" s="147">
        <f t="shared" ref="D90" si="34">SUM(D87:D89)</f>
        <v>0</v>
      </c>
      <c r="E90" s="147">
        <f t="shared" ref="E90" si="35">SUM(E87:E89)</f>
        <v>0</v>
      </c>
      <c r="F90" s="148"/>
    </row>
  </sheetData>
  <sheetProtection password="CC19" sheet="1" objects="1" scenarios="1" formatCells="0" formatColumns="0" formatRows="0" insertColumns="0" insertRows="0"/>
  <mergeCells count="63">
    <mergeCell ref="A85:A86"/>
    <mergeCell ref="B85:B86"/>
    <mergeCell ref="C85:C86"/>
    <mergeCell ref="D85:D86"/>
    <mergeCell ref="E85:F85"/>
    <mergeCell ref="A71:A72"/>
    <mergeCell ref="B71:B72"/>
    <mergeCell ref="C71:C72"/>
    <mergeCell ref="D71:D72"/>
    <mergeCell ref="E71:F71"/>
    <mergeCell ref="A78:A79"/>
    <mergeCell ref="B78:B79"/>
    <mergeCell ref="C78:C79"/>
    <mergeCell ref="D78:D79"/>
    <mergeCell ref="E78:F78"/>
    <mergeCell ref="A58:A59"/>
    <mergeCell ref="B58:B59"/>
    <mergeCell ref="C58:C59"/>
    <mergeCell ref="D58:D59"/>
    <mergeCell ref="E58:F58"/>
    <mergeCell ref="A65:A66"/>
    <mergeCell ref="B65:B66"/>
    <mergeCell ref="C65:C66"/>
    <mergeCell ref="D65:D66"/>
    <mergeCell ref="E65:F65"/>
    <mergeCell ref="A44:A45"/>
    <mergeCell ref="B44:B45"/>
    <mergeCell ref="C44:C45"/>
    <mergeCell ref="D44:D45"/>
    <mergeCell ref="E44:F44"/>
    <mergeCell ref="A51:A52"/>
    <mergeCell ref="B51:B52"/>
    <mergeCell ref="C51:C52"/>
    <mergeCell ref="D51:D52"/>
    <mergeCell ref="E51:F51"/>
    <mergeCell ref="A37:A38"/>
    <mergeCell ref="B37:B38"/>
    <mergeCell ref="C37:C38"/>
    <mergeCell ref="D37:D38"/>
    <mergeCell ref="E37:F37"/>
    <mergeCell ref="A23:A24"/>
    <mergeCell ref="B23:B24"/>
    <mergeCell ref="C23:C24"/>
    <mergeCell ref="D23:D24"/>
    <mergeCell ref="E23:F23"/>
    <mergeCell ref="A30:A31"/>
    <mergeCell ref="B30:B31"/>
    <mergeCell ref="C30:C31"/>
    <mergeCell ref="D30:D31"/>
    <mergeCell ref="E30:F30"/>
    <mergeCell ref="A2:A3"/>
    <mergeCell ref="B2:B3"/>
    <mergeCell ref="C2:C3"/>
    <mergeCell ref="D2:E2"/>
    <mergeCell ref="A9:A10"/>
    <mergeCell ref="B9:B10"/>
    <mergeCell ref="C9:C10"/>
    <mergeCell ref="D9:E9"/>
    <mergeCell ref="E16:F16"/>
    <mergeCell ref="A16:A17"/>
    <mergeCell ref="C16:C17"/>
    <mergeCell ref="D16:D17"/>
    <mergeCell ref="B16:B17"/>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BRECHAS EQUIPO</vt:lpstr>
      <vt:lpstr>ACTIV. DES. PROFESIONAL</vt:lpstr>
      <vt:lpstr>PLAN DE CAPACITACIÓN REGULAR</vt:lpstr>
      <vt:lpstr>CRONOGR. CAPACIT. REGULAR</vt:lpstr>
      <vt:lpstr>PRESUPUESTO EJECUCIÓN</vt:lpstr>
      <vt:lpstr>Memoria Calculo Provisiones</vt:lpstr>
      <vt:lpstr>Memoría de calculo RRHH</vt:lpstr>
      <vt:lpstr>Memoría de calculo Operación </vt:lpstr>
      <vt:lpstr>'PRESUPUESTO EJECUCIÓN'!Área_de_impresión</vt:lpstr>
    </vt:vector>
  </TitlesOfParts>
  <Company>UTSA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UTSA</dc:creator>
  <cp:lastModifiedBy>Luis Berríos López</cp:lastModifiedBy>
  <cp:lastPrinted>2018-12-20T16:35:06Z</cp:lastPrinted>
  <dcterms:created xsi:type="dcterms:W3CDTF">1999-05-26T15:06:52Z</dcterms:created>
  <dcterms:modified xsi:type="dcterms:W3CDTF">2018-12-20T16:36:11Z</dcterms:modified>
</cp:coreProperties>
</file>